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600" windowHeight="9585"/>
  </bookViews>
  <sheets>
    <sheet name="summary" sheetId="1" r:id="rId1"/>
    <sheet name="master" sheetId="2" r:id="rId2"/>
    <sheet name="HBASE-17623" sheetId="5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5" l="1"/>
  <c r="J2" i="2"/>
  <c r="J16" i="5"/>
  <c r="J15" i="5"/>
  <c r="J14" i="5"/>
  <c r="J13" i="5"/>
  <c r="J16" i="2"/>
  <c r="J17" i="2"/>
  <c r="W4" i="1"/>
  <c r="U4" i="1"/>
  <c r="V4" i="1"/>
  <c r="J3" i="5"/>
  <c r="J4" i="5"/>
  <c r="J5" i="5"/>
  <c r="J6" i="5"/>
  <c r="J7" i="5"/>
  <c r="J8" i="5"/>
  <c r="J9" i="5"/>
  <c r="J10" i="5"/>
  <c r="J11" i="5"/>
  <c r="J12" i="5"/>
  <c r="J2" i="5"/>
  <c r="J3" i="2"/>
  <c r="J4" i="2"/>
  <c r="J5" i="2"/>
  <c r="J6" i="2"/>
  <c r="J7" i="2"/>
  <c r="J8" i="2"/>
  <c r="J9" i="2"/>
  <c r="J10" i="2"/>
  <c r="J11" i="2"/>
  <c r="J12" i="2"/>
  <c r="J13" i="2"/>
  <c r="J14" i="2"/>
  <c r="J15" i="2"/>
  <c r="U3" i="1"/>
  <c r="W3" i="1" l="1"/>
  <c r="V3" i="1"/>
  <c r="T4" i="1"/>
  <c r="R4" i="1"/>
  <c r="Q4" i="1"/>
  <c r="O4" i="1"/>
  <c r="N4" i="1"/>
  <c r="M4" i="1"/>
  <c r="L4" i="1"/>
  <c r="K4" i="1"/>
  <c r="J4" i="1"/>
  <c r="I4" i="1"/>
  <c r="G4" i="1"/>
  <c r="F4" i="1"/>
  <c r="H4" i="1"/>
  <c r="E4" i="1"/>
  <c r="D4" i="1"/>
  <c r="C4" i="1"/>
  <c r="S4" i="1"/>
  <c r="P4" i="1"/>
  <c r="T3" i="1"/>
  <c r="R3" i="1"/>
  <c r="Q3" i="1"/>
  <c r="O3" i="1"/>
  <c r="N3" i="1"/>
  <c r="L3" i="1"/>
  <c r="K3" i="1"/>
  <c r="I3" i="1"/>
  <c r="S3" i="1"/>
  <c r="P3" i="1"/>
  <c r="M3" i="1"/>
  <c r="J3" i="1"/>
  <c r="H3" i="1"/>
  <c r="F3" i="1"/>
  <c r="G3" i="1"/>
  <c r="C3" i="1"/>
  <c r="E3" i="1"/>
  <c r="D3" i="1"/>
</calcChain>
</file>

<file path=xl/sharedStrings.xml><?xml version="1.0" encoding="utf-8"?>
<sst xmlns="http://schemas.openxmlformats.org/spreadsheetml/2006/main" count="125" uniqueCount="54">
  <si>
    <t>young GC count</t>
    <phoneticPr fontId="1" type="noConversion"/>
  </si>
  <si>
    <t>elapsed(s)</t>
    <phoneticPr fontId="1" type="noConversion"/>
  </si>
  <si>
    <t>young GC time(s)</t>
    <phoneticPr fontId="1" type="noConversion"/>
  </si>
  <si>
    <t>old GC time(s)</t>
    <phoneticPr fontId="1" type="noConversion"/>
  </si>
  <si>
    <t>old GC count</t>
    <phoneticPr fontId="1" type="noConversion"/>
  </si>
  <si>
    <t>GC pause(s)</t>
    <phoneticPr fontId="1" type="noConversion"/>
  </si>
  <si>
    <t>run 2</t>
  </si>
  <si>
    <t>run 3</t>
  </si>
  <si>
    <t>run 4</t>
  </si>
  <si>
    <t>run 5</t>
  </si>
  <si>
    <t>run 6</t>
  </si>
  <si>
    <t>run 7</t>
  </si>
  <si>
    <t>run 8</t>
  </si>
  <si>
    <t>no compaction</t>
    <phoneticPr fontId="1" type="noConversion"/>
  </si>
  <si>
    <t>no compaction
no split
no wal
flush size-512 MB
data=1 TB</t>
    <phoneticPr fontId="1" type="noConversion"/>
  </si>
  <si>
    <t>run 9</t>
  </si>
  <si>
    <t>run 10</t>
  </si>
  <si>
    <t>run 11</t>
  </si>
  <si>
    <t>run 12</t>
  </si>
  <si>
    <t>run 13</t>
  </si>
  <si>
    <t>run 14</t>
  </si>
  <si>
    <t>run 15</t>
  </si>
  <si>
    <t>MIN</t>
    <phoneticPr fontId="1" type="noConversion"/>
  </si>
  <si>
    <t>AVG</t>
    <phoneticPr fontId="1" type="noConversion"/>
  </si>
  <si>
    <t>MAX</t>
    <phoneticPr fontId="1" type="noConversion"/>
  </si>
  <si>
    <t>allocations in TLABs</t>
    <phoneticPr fontId="1" type="noConversion"/>
  </si>
  <si>
    <t>allocations outside TLABs</t>
    <phoneticPr fontId="1" type="noConversion"/>
  </si>
  <si>
    <t>node 7</t>
    <phoneticPr fontId="1" type="noConversion"/>
  </si>
  <si>
    <t>node 5</t>
    <phoneticPr fontId="1" type="noConversion"/>
  </si>
  <si>
    <t>node 4</t>
    <phoneticPr fontId="1" type="noConversion"/>
  </si>
  <si>
    <t>node 3</t>
    <phoneticPr fontId="1" type="noConversion"/>
  </si>
  <si>
    <t>run 16</t>
  </si>
  <si>
    <t>run 17</t>
  </si>
  <si>
    <t>run 18</t>
  </si>
  <si>
    <t>run 19</t>
  </si>
  <si>
    <t>run 20</t>
  </si>
  <si>
    <t>run 21</t>
  </si>
  <si>
    <t>run 22</t>
  </si>
  <si>
    <t>run 23</t>
  </si>
  <si>
    <t>run 24</t>
  </si>
  <si>
    <t>node 2</t>
    <phoneticPr fontId="1" type="noConversion"/>
  </si>
  <si>
    <t>region server</t>
    <phoneticPr fontId="1" type="noConversion"/>
  </si>
  <si>
    <t>node 2</t>
    <phoneticPr fontId="1" type="noConversion"/>
  </si>
  <si>
    <t>node 7</t>
    <phoneticPr fontId="1" type="noConversion"/>
  </si>
  <si>
    <t>node 4</t>
    <phoneticPr fontId="1" type="noConversion"/>
  </si>
  <si>
    <t>node 3</t>
    <phoneticPr fontId="1" type="noConversion"/>
  </si>
  <si>
    <t>node 5</t>
    <phoneticPr fontId="1" type="noConversion"/>
  </si>
  <si>
    <t>run 1</t>
    <phoneticPr fontId="1" type="noConversion"/>
  </si>
  <si>
    <t>run 1</t>
    <phoneticPr fontId="1" type="noConversion"/>
  </si>
  <si>
    <t>Memory Allocation</t>
    <phoneticPr fontId="1" type="noConversion"/>
  </si>
  <si>
    <t>Memory allocation</t>
    <phoneticPr fontId="1" type="noConversion"/>
  </si>
  <si>
    <t>master</t>
    <phoneticPr fontId="1" type="noConversion"/>
  </si>
  <si>
    <t>HBASE-17623</t>
  </si>
  <si>
    <t>node 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</si>
</sst>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0_ "/>
  </numFmts>
  <fonts count="5" x14ac:knownFonts="1">
    <font>
      <sz val="11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11"/>
      <color rgb="FFFF0000"/>
      <name val="新細明體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center" vertical="center"/>
    </xf>
    <xf numFmtId="0" fontId="0" fillId="0" borderId="0" xfId="0" applyFont="1"/>
    <xf numFmtId="0" fontId="2" fillId="0" borderId="0" xfId="0" applyFont="1"/>
    <xf numFmtId="3" fontId="0" fillId="0" borderId="0" xfId="0" applyNumberForma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0" fillId="0" borderId="0" xfId="0" applyNumberFormat="1" applyFont="1"/>
    <xf numFmtId="3" fontId="0" fillId="0" borderId="0" xfId="0" applyNumberFormat="1" applyFont="1"/>
    <xf numFmtId="4" fontId="0" fillId="0" borderId="0" xfId="0" applyNumberFormat="1"/>
    <xf numFmtId="3" fontId="0" fillId="0" borderId="0" xfId="0" applyNumberFormat="1"/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6" fontId="0" fillId="0" borderId="0" xfId="0" applyNumberFormat="1"/>
    <xf numFmtId="0" fontId="4" fillId="0" borderId="1" xfId="0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"/>
  <sheetViews>
    <sheetView tabSelected="1" topLeftCell="B1" workbookViewId="0">
      <selection activeCell="G21" sqref="G21"/>
    </sheetView>
  </sheetViews>
  <sheetFormatPr defaultRowHeight="15.75" x14ac:dyDescent="0.25"/>
  <cols>
    <col min="1" max="1" width="17.5703125" bestFit="1" customWidth="1"/>
    <col min="2" max="2" width="21.5703125" bestFit="1" customWidth="1"/>
    <col min="3" max="3" width="5.7109375" bestFit="1" customWidth="1"/>
    <col min="4" max="4" width="13" bestFit="1" customWidth="1"/>
    <col min="5" max="6" width="5.7109375" bestFit="1" customWidth="1"/>
    <col min="7" max="7" width="13" bestFit="1" customWidth="1"/>
    <col min="8" max="8" width="5.7109375" bestFit="1" customWidth="1"/>
    <col min="9" max="9" width="5" bestFit="1" customWidth="1"/>
    <col min="10" max="10" width="13" bestFit="1" customWidth="1"/>
    <col min="11" max="11" width="5.5703125" bestFit="1" customWidth="1"/>
    <col min="12" max="12" width="5" bestFit="1" customWidth="1"/>
    <col min="13" max="13" width="13" bestFit="1" customWidth="1"/>
    <col min="14" max="14" width="5.5703125" bestFit="1" customWidth="1"/>
    <col min="15" max="15" width="5" bestFit="1" customWidth="1"/>
    <col min="16" max="16" width="13" bestFit="1" customWidth="1"/>
    <col min="17" max="17" width="5.7109375" bestFit="1" customWidth="1"/>
    <col min="18" max="18" width="5" bestFit="1" customWidth="1"/>
    <col min="19" max="19" width="13" bestFit="1" customWidth="1"/>
    <col min="20" max="20" width="5.5703125" bestFit="1" customWidth="1"/>
    <col min="21" max="21" width="8.7109375" bestFit="1" customWidth="1"/>
    <col min="22" max="22" width="13" bestFit="1" customWidth="1"/>
    <col min="23" max="23" width="8.7109375" bestFit="1" customWidth="1"/>
  </cols>
  <sheetData>
    <row r="1" spans="1:23" x14ac:dyDescent="0.25">
      <c r="A1" s="9"/>
      <c r="B1" s="8"/>
      <c r="C1" s="14" t="s">
        <v>1</v>
      </c>
      <c r="D1" s="14"/>
      <c r="E1" s="14"/>
      <c r="F1" s="14" t="s">
        <v>0</v>
      </c>
      <c r="G1" s="14"/>
      <c r="H1" s="14"/>
      <c r="I1" s="14" t="s">
        <v>2</v>
      </c>
      <c r="J1" s="14"/>
      <c r="K1" s="14"/>
      <c r="L1" s="14" t="s">
        <v>4</v>
      </c>
      <c r="M1" s="14"/>
      <c r="N1" s="14"/>
      <c r="O1" s="14" t="s">
        <v>3</v>
      </c>
      <c r="P1" s="14"/>
      <c r="Q1" s="14"/>
      <c r="R1" s="14" t="s">
        <v>5</v>
      </c>
      <c r="S1" s="14"/>
      <c r="T1" s="14"/>
      <c r="U1" s="14" t="s">
        <v>49</v>
      </c>
      <c r="V1" s="14"/>
      <c r="W1" s="14"/>
    </row>
    <row r="2" spans="1:23" x14ac:dyDescent="0.25">
      <c r="A2" s="9"/>
      <c r="B2" s="8"/>
      <c r="C2" s="7" t="s">
        <v>22</v>
      </c>
      <c r="D2" s="7" t="s">
        <v>23</v>
      </c>
      <c r="E2" s="7" t="s">
        <v>24</v>
      </c>
      <c r="F2" s="7" t="s">
        <v>22</v>
      </c>
      <c r="G2" s="7" t="s">
        <v>23</v>
      </c>
      <c r="H2" s="7" t="s">
        <v>24</v>
      </c>
      <c r="I2" s="7" t="s">
        <v>22</v>
      </c>
      <c r="J2" s="7" t="s">
        <v>23</v>
      </c>
      <c r="K2" s="7" t="s">
        <v>24</v>
      </c>
      <c r="L2" s="7" t="s">
        <v>22</v>
      </c>
      <c r="M2" s="7" t="s">
        <v>23</v>
      </c>
      <c r="N2" s="7" t="s">
        <v>24</v>
      </c>
      <c r="O2" s="7" t="s">
        <v>22</v>
      </c>
      <c r="P2" s="7" t="s">
        <v>23</v>
      </c>
      <c r="Q2" s="7" t="s">
        <v>24</v>
      </c>
      <c r="R2" s="7" t="s">
        <v>22</v>
      </c>
      <c r="S2" s="7" t="s">
        <v>23</v>
      </c>
      <c r="T2" s="7" t="s">
        <v>24</v>
      </c>
      <c r="U2" s="7" t="s">
        <v>22</v>
      </c>
      <c r="V2" s="7" t="s">
        <v>23</v>
      </c>
      <c r="W2" s="7" t="s">
        <v>24</v>
      </c>
    </row>
    <row r="3" spans="1:23" x14ac:dyDescent="0.25">
      <c r="A3" s="15" t="s">
        <v>14</v>
      </c>
      <c r="B3" s="18" t="s">
        <v>51</v>
      </c>
      <c r="C3" s="9">
        <f>MIN(master!B:B)</f>
        <v>5246</v>
      </c>
      <c r="D3" s="9">
        <f>AVERAGE(master!B:B)</f>
        <v>5599</v>
      </c>
      <c r="E3" s="9">
        <f>MAX(master!B:B)</f>
        <v>6171</v>
      </c>
      <c r="F3" s="9">
        <f>MIN(master!C:C)</f>
        <v>1783</v>
      </c>
      <c r="G3" s="9">
        <f>AVERAGE(master!C:C)</f>
        <v>2026.125</v>
      </c>
      <c r="H3" s="9">
        <f>MAX(master!C:C)</f>
        <v>2538</v>
      </c>
      <c r="I3" s="9">
        <f>MIN(master!D:D)</f>
        <v>314</v>
      </c>
      <c r="J3" s="9">
        <f>AVERAGE(master!D:D)</f>
        <v>338.4375</v>
      </c>
      <c r="K3" s="9">
        <f>MAX(master!D:D)</f>
        <v>408</v>
      </c>
      <c r="L3" s="9">
        <f>MIN(master!E:E)</f>
        <v>396</v>
      </c>
      <c r="M3" s="9">
        <f>AVERAGE(master!E:E)</f>
        <v>495.4375</v>
      </c>
      <c r="N3" s="9">
        <f>MAX(master!E:E)</f>
        <v>629</v>
      </c>
      <c r="O3" s="9">
        <f>MIN(master!F:F)</f>
        <v>546</v>
      </c>
      <c r="P3" s="9">
        <f>AVERAGE(master!F:F)</f>
        <v>679.0625</v>
      </c>
      <c r="Q3" s="9">
        <f>MAX(master!F:F)</f>
        <v>1086</v>
      </c>
      <c r="R3" s="9">
        <f>MIN(master!G:G)</f>
        <v>335</v>
      </c>
      <c r="S3" s="9">
        <f>AVERAGE(master!G:G)</f>
        <v>369.125</v>
      </c>
      <c r="T3" s="9">
        <f>MAX(master!G:G)</f>
        <v>436</v>
      </c>
      <c r="U3" s="9">
        <f>MIN(master!J:J)</f>
        <v>1944.32</v>
      </c>
      <c r="V3" s="9">
        <f>AVERAGE(master!J:J)</f>
        <v>1950.6712500000001</v>
      </c>
      <c r="W3" s="9">
        <f>MAX(master!J:J)</f>
        <v>2016.7199999999998</v>
      </c>
    </row>
    <row r="4" spans="1:23" x14ac:dyDescent="0.25">
      <c r="A4" s="16"/>
      <c r="B4" s="18" t="s">
        <v>52</v>
      </c>
      <c r="C4" s="9">
        <f>MIN('HBASE-17623'!B:B)</f>
        <v>5081</v>
      </c>
      <c r="D4" s="9">
        <f>AVERAGE('HBASE-17623'!B:B)</f>
        <v>5501.5625</v>
      </c>
      <c r="E4" s="9">
        <f>MAX('HBASE-17623'!B:B)</f>
        <v>5902</v>
      </c>
      <c r="F4" s="9">
        <f>MIN('HBASE-17623'!C:C)</f>
        <v>1124</v>
      </c>
      <c r="G4" s="9">
        <f>AVERAGE('HBASE-17623'!C:C)</f>
        <v>1778.6875</v>
      </c>
      <c r="H4" s="9">
        <f>MAX('HBASE-17623'!C:C)</f>
        <v>3196</v>
      </c>
      <c r="I4" s="9">
        <f>MIN('HBASE-17623'!D:D)</f>
        <v>217</v>
      </c>
      <c r="J4" s="9">
        <f>AVERAGE('HBASE-17623'!D:D)</f>
        <v>273.3125</v>
      </c>
      <c r="K4" s="9">
        <f>MAX('HBASE-17623'!D:D)</f>
        <v>359</v>
      </c>
      <c r="L4" s="9">
        <f>MIN('HBASE-17623'!E:E)</f>
        <v>211</v>
      </c>
      <c r="M4" s="9">
        <f>AVERAGE('HBASE-17623'!E:E)</f>
        <v>415.8125</v>
      </c>
      <c r="N4" s="9">
        <f>MAX('HBASE-17623'!E:E)</f>
        <v>798</v>
      </c>
      <c r="O4" s="9">
        <f>MIN('HBASE-17623'!F:F)</f>
        <v>218</v>
      </c>
      <c r="P4" s="9">
        <f>AVERAGE('HBASE-17623'!F:F)</f>
        <v>540.375</v>
      </c>
      <c r="Q4" s="9">
        <f>MAX('HBASE-17623'!F:F)</f>
        <v>1005</v>
      </c>
      <c r="R4" s="9">
        <f>MIN('HBASE-17623'!G:G)</f>
        <v>231</v>
      </c>
      <c r="S4" s="9">
        <f>AVERAGE('HBASE-17623'!G:G)</f>
        <v>296.3125</v>
      </c>
      <c r="T4" s="9">
        <f>MAX('HBASE-17623'!G:G)</f>
        <v>400</v>
      </c>
      <c r="U4" s="9">
        <f>MIN('HBASE-17623'!J:J)</f>
        <v>696.24</v>
      </c>
      <c r="V4" s="9">
        <f>AVERAGE('HBASE-17623'!J:J)</f>
        <v>704.84499999999991</v>
      </c>
      <c r="W4" s="9">
        <f>MAX('HBASE-17623'!J:J)</f>
        <v>723.64</v>
      </c>
    </row>
  </sheetData>
  <mergeCells count="8">
    <mergeCell ref="U1:W1"/>
    <mergeCell ref="L1:N1"/>
    <mergeCell ref="O1:Q1"/>
    <mergeCell ref="R1:T1"/>
    <mergeCell ref="A3:A4"/>
    <mergeCell ref="C1:E1"/>
    <mergeCell ref="F1:H1"/>
    <mergeCell ref="I1:K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workbookViewId="0">
      <selection activeCell="B37" sqref="B37"/>
    </sheetView>
  </sheetViews>
  <sheetFormatPr defaultRowHeight="15.75" x14ac:dyDescent="0.25"/>
  <cols>
    <col min="1" max="1" width="14" bestFit="1" customWidth="1"/>
    <col min="2" max="2" width="9.7109375" bestFit="1" customWidth="1"/>
    <col min="3" max="3" width="15.5703125" bestFit="1" customWidth="1"/>
    <col min="4" max="4" width="17" bestFit="1" customWidth="1"/>
    <col min="5" max="5" width="12.85546875" bestFit="1" customWidth="1"/>
    <col min="6" max="6" width="14.28515625" bestFit="1" customWidth="1"/>
    <col min="7" max="7" width="11.7109375" bestFit="1" customWidth="1"/>
    <col min="8" max="8" width="20.140625" bestFit="1" customWidth="1"/>
    <col min="9" max="9" width="24.7109375" bestFit="1" customWidth="1"/>
    <col min="10" max="10" width="24.7109375" customWidth="1"/>
    <col min="11" max="11" width="12.5703125" bestFit="1" customWidth="1"/>
    <col min="12" max="12" width="9.140625" style="2"/>
  </cols>
  <sheetData>
    <row r="1" spans="1:11" x14ac:dyDescent="0.25">
      <c r="A1" t="s">
        <v>13</v>
      </c>
      <c r="B1" t="s">
        <v>1</v>
      </c>
      <c r="C1" t="s">
        <v>0</v>
      </c>
      <c r="D1" t="s">
        <v>2</v>
      </c>
      <c r="E1" t="s">
        <v>4</v>
      </c>
      <c r="F1" t="s">
        <v>3</v>
      </c>
      <c r="G1" t="s">
        <v>5</v>
      </c>
      <c r="H1" s="1" t="s">
        <v>25</v>
      </c>
      <c r="I1" s="1" t="s">
        <v>26</v>
      </c>
      <c r="J1" s="1" t="s">
        <v>50</v>
      </c>
      <c r="K1" s="1" t="s">
        <v>41</v>
      </c>
    </row>
    <row r="2" spans="1:11" x14ac:dyDescent="0.25">
      <c r="A2" s="5" t="s">
        <v>47</v>
      </c>
      <c r="B2" s="4">
        <v>6171</v>
      </c>
      <c r="C2" s="13">
        <v>2306</v>
      </c>
      <c r="D2">
        <v>408</v>
      </c>
      <c r="E2">
        <v>396</v>
      </c>
      <c r="F2">
        <v>563</v>
      </c>
      <c r="G2">
        <v>436</v>
      </c>
      <c r="H2" s="12">
        <v>1903.56</v>
      </c>
      <c r="I2">
        <v>45.01</v>
      </c>
      <c r="J2" s="17">
        <f>H2+I2</f>
        <v>1948.57</v>
      </c>
      <c r="K2" s="4" t="s">
        <v>28</v>
      </c>
    </row>
    <row r="3" spans="1:11" x14ac:dyDescent="0.25">
      <c r="A3" s="5" t="s">
        <v>6</v>
      </c>
      <c r="B3" s="4">
        <v>5827</v>
      </c>
      <c r="C3" s="11">
        <v>1783</v>
      </c>
      <c r="D3" s="4">
        <v>318</v>
      </c>
      <c r="E3" s="4">
        <v>447</v>
      </c>
      <c r="F3" s="4">
        <v>616</v>
      </c>
      <c r="G3" s="4">
        <v>347</v>
      </c>
      <c r="H3" s="10">
        <v>1976.87</v>
      </c>
      <c r="I3" s="4">
        <v>39.85</v>
      </c>
      <c r="J3" s="17">
        <f t="shared" ref="J3:J17" si="0">H3+I3</f>
        <v>2016.7199999999998</v>
      </c>
      <c r="K3" s="4" t="s">
        <v>43</v>
      </c>
    </row>
    <row r="4" spans="1:11" x14ac:dyDescent="0.25">
      <c r="A4" s="5" t="s">
        <v>7</v>
      </c>
      <c r="B4" s="4">
        <v>5402</v>
      </c>
      <c r="C4" s="11">
        <v>2050</v>
      </c>
      <c r="D4" s="4">
        <v>353</v>
      </c>
      <c r="E4" s="4">
        <v>513</v>
      </c>
      <c r="F4" s="4">
        <v>686</v>
      </c>
      <c r="G4" s="4">
        <v>385</v>
      </c>
      <c r="H4" s="10">
        <v>1902.67</v>
      </c>
      <c r="I4" s="4">
        <v>45.82</v>
      </c>
      <c r="J4" s="17">
        <f t="shared" si="0"/>
        <v>1948.49</v>
      </c>
      <c r="K4" s="4" t="s">
        <v>45</v>
      </c>
    </row>
    <row r="5" spans="1:11" x14ac:dyDescent="0.25">
      <c r="A5" s="5" t="s">
        <v>8</v>
      </c>
      <c r="B5" s="4">
        <v>5392</v>
      </c>
      <c r="C5" s="11">
        <v>1940</v>
      </c>
      <c r="D5" s="4">
        <v>330</v>
      </c>
      <c r="E5" s="4">
        <v>486</v>
      </c>
      <c r="F5" s="4">
        <v>581</v>
      </c>
      <c r="G5" s="4">
        <v>412</v>
      </c>
      <c r="H5" s="10">
        <v>1902.6</v>
      </c>
      <c r="I5" s="4">
        <v>45.37</v>
      </c>
      <c r="J5" s="17">
        <f t="shared" si="0"/>
        <v>1947.9699999999998</v>
      </c>
      <c r="K5" s="4" t="s">
        <v>44</v>
      </c>
    </row>
    <row r="6" spans="1:11" x14ac:dyDescent="0.25">
      <c r="A6" s="5" t="s">
        <v>9</v>
      </c>
      <c r="B6" s="4">
        <v>5602</v>
      </c>
      <c r="C6" s="11">
        <v>2197</v>
      </c>
      <c r="D6" s="4">
        <v>341</v>
      </c>
      <c r="E6" s="4">
        <v>550</v>
      </c>
      <c r="F6" s="4">
        <v>765</v>
      </c>
      <c r="G6" s="4">
        <v>376</v>
      </c>
      <c r="H6" s="10">
        <v>1899.02</v>
      </c>
      <c r="I6" s="4">
        <v>49.45</v>
      </c>
      <c r="J6" s="17">
        <f t="shared" si="0"/>
        <v>1948.47</v>
      </c>
      <c r="K6" s="4" t="s">
        <v>46</v>
      </c>
    </row>
    <row r="7" spans="1:11" x14ac:dyDescent="0.25">
      <c r="A7" s="5" t="s">
        <v>10</v>
      </c>
      <c r="B7" s="4">
        <v>5246</v>
      </c>
      <c r="C7" s="11">
        <v>1868</v>
      </c>
      <c r="D7" s="4">
        <v>325</v>
      </c>
      <c r="E7" s="4">
        <v>467</v>
      </c>
      <c r="F7" s="4">
        <v>594</v>
      </c>
      <c r="G7" s="4">
        <v>347</v>
      </c>
      <c r="H7" s="10">
        <v>1902.41</v>
      </c>
      <c r="I7" s="4">
        <v>43.12</v>
      </c>
      <c r="J7" s="17">
        <f t="shared" si="0"/>
        <v>1945.53</v>
      </c>
      <c r="K7" s="4" t="s">
        <v>44</v>
      </c>
    </row>
    <row r="8" spans="1:11" x14ac:dyDescent="0.25">
      <c r="A8" s="5" t="s">
        <v>11</v>
      </c>
      <c r="B8" s="4">
        <v>6022</v>
      </c>
      <c r="C8" s="11">
        <v>1912</v>
      </c>
      <c r="D8" s="4">
        <v>331</v>
      </c>
      <c r="E8" s="4">
        <v>478</v>
      </c>
      <c r="F8" s="4">
        <v>608</v>
      </c>
      <c r="G8" s="4">
        <v>358</v>
      </c>
      <c r="H8" s="10">
        <v>1901.46</v>
      </c>
      <c r="I8" s="4">
        <v>43.78</v>
      </c>
      <c r="J8" s="17">
        <f t="shared" si="0"/>
        <v>1945.24</v>
      </c>
      <c r="K8" s="4" t="s">
        <v>45</v>
      </c>
    </row>
    <row r="9" spans="1:11" x14ac:dyDescent="0.25">
      <c r="A9" s="5" t="s">
        <v>12</v>
      </c>
      <c r="B9" s="4">
        <v>5687</v>
      </c>
      <c r="C9" s="11">
        <v>2049</v>
      </c>
      <c r="D9" s="11">
        <v>339</v>
      </c>
      <c r="E9" s="4">
        <v>513</v>
      </c>
      <c r="F9" s="4">
        <v>732</v>
      </c>
      <c r="G9" s="4">
        <v>367</v>
      </c>
      <c r="H9" s="10">
        <v>1898.4</v>
      </c>
      <c r="I9" s="4">
        <v>48.99</v>
      </c>
      <c r="J9" s="17">
        <f t="shared" si="0"/>
        <v>1947.39</v>
      </c>
      <c r="K9" s="4" t="s">
        <v>42</v>
      </c>
    </row>
    <row r="10" spans="1:11" x14ac:dyDescent="0.25">
      <c r="A10" s="5" t="s">
        <v>15</v>
      </c>
      <c r="B10" s="4">
        <v>5607</v>
      </c>
      <c r="C10" s="13">
        <v>2027</v>
      </c>
      <c r="D10" s="4">
        <v>348</v>
      </c>
      <c r="E10" s="4">
        <v>506</v>
      </c>
      <c r="F10" s="4">
        <v>691</v>
      </c>
      <c r="G10" s="4">
        <v>376</v>
      </c>
      <c r="H10" s="12">
        <v>1902.35</v>
      </c>
      <c r="I10" s="4">
        <v>43.67</v>
      </c>
      <c r="J10" s="17">
        <f t="shared" si="0"/>
        <v>1946.02</v>
      </c>
      <c r="K10" s="4" t="s">
        <v>45</v>
      </c>
    </row>
    <row r="11" spans="1:11" x14ac:dyDescent="0.25">
      <c r="A11" s="5" t="s">
        <v>16</v>
      </c>
      <c r="B11" s="4">
        <v>5517</v>
      </c>
      <c r="C11" s="13">
        <v>1875</v>
      </c>
      <c r="D11">
        <v>325</v>
      </c>
      <c r="E11">
        <v>468</v>
      </c>
      <c r="F11">
        <v>546</v>
      </c>
      <c r="G11">
        <v>345</v>
      </c>
      <c r="H11" s="12">
        <v>1902.62</v>
      </c>
      <c r="I11">
        <v>43.01</v>
      </c>
      <c r="J11" s="17">
        <f t="shared" si="0"/>
        <v>1945.6299999999999</v>
      </c>
      <c r="K11" s="4" t="s">
        <v>44</v>
      </c>
    </row>
    <row r="12" spans="1:11" x14ac:dyDescent="0.25">
      <c r="A12" s="5" t="s">
        <v>17</v>
      </c>
      <c r="B12" s="4">
        <v>5472</v>
      </c>
      <c r="C12" s="13">
        <v>1891</v>
      </c>
      <c r="D12">
        <v>330</v>
      </c>
      <c r="E12">
        <v>473</v>
      </c>
      <c r="F12">
        <v>570</v>
      </c>
      <c r="G12">
        <v>352</v>
      </c>
      <c r="H12" s="12">
        <v>1901.12</v>
      </c>
      <c r="I12">
        <v>43.42</v>
      </c>
      <c r="J12" s="17">
        <f t="shared" si="0"/>
        <v>1944.54</v>
      </c>
      <c r="K12" s="4" t="s">
        <v>44</v>
      </c>
    </row>
    <row r="13" spans="1:11" x14ac:dyDescent="0.25">
      <c r="A13" s="5" t="s">
        <v>18</v>
      </c>
      <c r="B13" s="4">
        <v>5541</v>
      </c>
      <c r="C13" s="13">
        <v>2128</v>
      </c>
      <c r="D13">
        <v>334</v>
      </c>
      <c r="E13">
        <v>538</v>
      </c>
      <c r="F13">
        <v>664</v>
      </c>
      <c r="G13">
        <v>362</v>
      </c>
      <c r="H13" s="12">
        <v>1897.27</v>
      </c>
      <c r="I13">
        <v>47.05</v>
      </c>
      <c r="J13" s="17">
        <f t="shared" si="0"/>
        <v>1944.32</v>
      </c>
      <c r="K13" s="4" t="s">
        <v>46</v>
      </c>
    </row>
    <row r="14" spans="1:11" x14ac:dyDescent="0.25">
      <c r="A14" s="5" t="s">
        <v>19</v>
      </c>
      <c r="B14" s="4">
        <v>5577</v>
      </c>
      <c r="C14" s="13">
        <v>2538</v>
      </c>
      <c r="D14">
        <v>367</v>
      </c>
      <c r="E14">
        <v>629</v>
      </c>
      <c r="F14">
        <v>1086</v>
      </c>
      <c r="G14">
        <v>403</v>
      </c>
      <c r="H14" s="12">
        <v>1899.74</v>
      </c>
      <c r="I14">
        <v>46.16</v>
      </c>
      <c r="J14" s="17">
        <f t="shared" si="0"/>
        <v>1945.9</v>
      </c>
      <c r="K14" s="4" t="s">
        <v>42</v>
      </c>
    </row>
    <row r="15" spans="1:11" x14ac:dyDescent="0.25">
      <c r="A15" s="5" t="s">
        <v>20</v>
      </c>
      <c r="B15" s="4">
        <v>5627</v>
      </c>
      <c r="C15" s="13">
        <v>2129</v>
      </c>
      <c r="D15">
        <v>319</v>
      </c>
      <c r="E15">
        <v>532</v>
      </c>
      <c r="F15">
        <v>684</v>
      </c>
      <c r="G15">
        <v>345</v>
      </c>
      <c r="H15" s="12">
        <v>1899.53</v>
      </c>
      <c r="I15">
        <v>45.92</v>
      </c>
      <c r="J15" s="17">
        <f t="shared" si="0"/>
        <v>1945.45</v>
      </c>
      <c r="K15" s="4" t="s">
        <v>46</v>
      </c>
    </row>
    <row r="16" spans="1:11" x14ac:dyDescent="0.25">
      <c r="A16" s="5" t="s">
        <v>21</v>
      </c>
      <c r="B16" s="4">
        <v>5467</v>
      </c>
      <c r="C16" s="13">
        <v>1921</v>
      </c>
      <c r="D16">
        <v>333</v>
      </c>
      <c r="E16">
        <v>480</v>
      </c>
      <c r="F16">
        <v>639</v>
      </c>
      <c r="G16">
        <v>360</v>
      </c>
      <c r="H16" s="12">
        <v>1901.21</v>
      </c>
      <c r="I16">
        <v>44.17</v>
      </c>
      <c r="J16" s="17">
        <f t="shared" si="0"/>
        <v>1945.38</v>
      </c>
      <c r="K16" s="4" t="s">
        <v>45</v>
      </c>
    </row>
    <row r="17" spans="1:11" x14ac:dyDescent="0.25">
      <c r="A17" s="5" t="s">
        <v>31</v>
      </c>
      <c r="B17" s="4">
        <v>5427</v>
      </c>
      <c r="C17" s="13">
        <v>1804</v>
      </c>
      <c r="D17">
        <v>314</v>
      </c>
      <c r="E17">
        <v>451</v>
      </c>
      <c r="F17">
        <v>840</v>
      </c>
      <c r="G17">
        <v>335</v>
      </c>
      <c r="H17" s="12">
        <v>1902.03</v>
      </c>
      <c r="I17">
        <v>43.09</v>
      </c>
      <c r="J17" s="17">
        <f t="shared" si="0"/>
        <v>1945.12</v>
      </c>
      <c r="K17" s="4" t="s">
        <v>44</v>
      </c>
    </row>
    <row r="18" spans="1:11" x14ac:dyDescent="0.25">
      <c r="J18" s="17"/>
    </row>
    <row r="19" spans="1:11" x14ac:dyDescent="0.25">
      <c r="J19" s="17"/>
    </row>
    <row r="20" spans="1:11" x14ac:dyDescent="0.25">
      <c r="J20" s="17"/>
    </row>
    <row r="21" spans="1:11" x14ac:dyDescent="0.25">
      <c r="J21" s="17"/>
    </row>
    <row r="22" spans="1:11" x14ac:dyDescent="0.25">
      <c r="J22" s="17"/>
    </row>
    <row r="23" spans="1:11" x14ac:dyDescent="0.25">
      <c r="J23" s="17"/>
    </row>
    <row r="24" spans="1:11" x14ac:dyDescent="0.25">
      <c r="J24" s="17"/>
    </row>
    <row r="25" spans="1:11" x14ac:dyDescent="0.25">
      <c r="J25" s="17"/>
    </row>
    <row r="26" spans="1:11" x14ac:dyDescent="0.25">
      <c r="J26" s="17"/>
    </row>
    <row r="27" spans="1:11" x14ac:dyDescent="0.25">
      <c r="J27" s="17"/>
    </row>
    <row r="28" spans="1:11" x14ac:dyDescent="0.25">
      <c r="J28" s="17"/>
    </row>
    <row r="29" spans="1:11" x14ac:dyDescent="0.25">
      <c r="J29" s="17"/>
    </row>
    <row r="30" spans="1:11" x14ac:dyDescent="0.25">
      <c r="J30" s="17"/>
    </row>
    <row r="31" spans="1:11" x14ac:dyDescent="0.25">
      <c r="J31" s="17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workbookViewId="0">
      <selection activeCell="I18" sqref="I18"/>
    </sheetView>
  </sheetViews>
  <sheetFormatPr defaultRowHeight="15.75" x14ac:dyDescent="0.25"/>
  <cols>
    <col min="1" max="1" width="14" style="1" bestFit="1" customWidth="1"/>
    <col min="2" max="2" width="9.7109375" style="1" bestFit="1" customWidth="1"/>
    <col min="3" max="3" width="15.5703125" style="1" bestFit="1" customWidth="1"/>
    <col min="4" max="4" width="17" style="1" bestFit="1" customWidth="1"/>
    <col min="5" max="5" width="12.85546875" style="1" bestFit="1" customWidth="1"/>
    <col min="6" max="6" width="14.28515625" style="1" bestFit="1" customWidth="1"/>
    <col min="7" max="7" width="11.7109375" style="1" bestFit="1" customWidth="1"/>
    <col min="8" max="8" width="19.28515625" style="1" bestFit="1" customWidth="1"/>
    <col min="9" max="9" width="24.7109375" style="1" bestFit="1" customWidth="1"/>
    <col min="10" max="11" width="24.7109375" style="1" customWidth="1"/>
    <col min="12" max="12" width="9.140625" style="3"/>
    <col min="13" max="16384" width="9.140625" style="1"/>
  </cols>
  <sheetData>
    <row r="1" spans="1:11" x14ac:dyDescent="0.25">
      <c r="A1" s="1" t="s">
        <v>13</v>
      </c>
      <c r="B1" s="1" t="s">
        <v>1</v>
      </c>
      <c r="C1" s="1" t="s">
        <v>0</v>
      </c>
      <c r="D1" s="1" t="s">
        <v>2</v>
      </c>
      <c r="E1" s="1" t="s">
        <v>4</v>
      </c>
      <c r="F1" s="1" t="s">
        <v>3</v>
      </c>
      <c r="G1" s="1" t="s">
        <v>5</v>
      </c>
      <c r="H1" s="1" t="s">
        <v>25</v>
      </c>
      <c r="I1" s="1" t="s">
        <v>26</v>
      </c>
      <c r="J1" s="1" t="s">
        <v>50</v>
      </c>
      <c r="K1" s="1" t="s">
        <v>41</v>
      </c>
    </row>
    <row r="2" spans="1:11" x14ac:dyDescent="0.25">
      <c r="A2" s="1" t="s">
        <v>48</v>
      </c>
      <c r="B2" s="1">
        <v>5081</v>
      </c>
      <c r="C2" s="1">
        <v>3196</v>
      </c>
      <c r="D2" s="1">
        <v>339</v>
      </c>
      <c r="E2" s="1">
        <v>797</v>
      </c>
      <c r="F2" s="1">
        <v>896</v>
      </c>
      <c r="G2" s="1">
        <v>380</v>
      </c>
      <c r="H2" s="1">
        <v>658.1</v>
      </c>
      <c r="I2" s="1">
        <v>40.68</v>
      </c>
      <c r="J2" s="1">
        <f>H2+I2</f>
        <v>698.78</v>
      </c>
      <c r="K2" s="1" t="s">
        <v>27</v>
      </c>
    </row>
    <row r="3" spans="1:11" x14ac:dyDescent="0.25">
      <c r="A3" s="1" t="s">
        <v>6</v>
      </c>
      <c r="B3" s="1">
        <v>5782</v>
      </c>
      <c r="C3" s="6">
        <v>1520</v>
      </c>
      <c r="D3" s="1">
        <v>270</v>
      </c>
      <c r="E3" s="1">
        <v>365</v>
      </c>
      <c r="F3" s="1">
        <v>697</v>
      </c>
      <c r="G3" s="1">
        <v>291</v>
      </c>
      <c r="H3" s="1">
        <v>697</v>
      </c>
      <c r="I3" s="1">
        <v>22.04</v>
      </c>
      <c r="J3" s="1">
        <f t="shared" ref="J3:J17" si="0">H3+I3</f>
        <v>719.04</v>
      </c>
      <c r="K3" s="1" t="s">
        <v>29</v>
      </c>
    </row>
    <row r="4" spans="1:11" x14ac:dyDescent="0.25">
      <c r="A4" s="1" t="s">
        <v>7</v>
      </c>
      <c r="B4" s="1">
        <v>5807</v>
      </c>
      <c r="C4" s="6">
        <v>1322</v>
      </c>
      <c r="D4" s="1">
        <v>244</v>
      </c>
      <c r="E4" s="1">
        <v>329</v>
      </c>
      <c r="F4" s="1">
        <v>380</v>
      </c>
      <c r="G4" s="1">
        <v>262</v>
      </c>
      <c r="H4" s="1">
        <v>679.03</v>
      </c>
      <c r="I4" s="1">
        <v>20.059999999999999</v>
      </c>
      <c r="J4" s="1">
        <f t="shared" si="0"/>
        <v>699.08999999999992</v>
      </c>
      <c r="K4" s="1" t="s">
        <v>30</v>
      </c>
    </row>
    <row r="5" spans="1:11" x14ac:dyDescent="0.25">
      <c r="A5" s="1" t="s">
        <v>8</v>
      </c>
      <c r="B5" s="1">
        <v>5732</v>
      </c>
      <c r="C5" s="6">
        <v>3013</v>
      </c>
      <c r="D5" s="1">
        <v>333</v>
      </c>
      <c r="E5" s="1">
        <v>744</v>
      </c>
      <c r="F5" s="1">
        <v>1005</v>
      </c>
      <c r="G5" s="1">
        <v>369</v>
      </c>
      <c r="H5" s="1">
        <v>677.03</v>
      </c>
      <c r="I5" s="1">
        <v>30.38</v>
      </c>
      <c r="J5" s="1">
        <f t="shared" si="0"/>
        <v>707.41</v>
      </c>
      <c r="K5" s="1" t="s">
        <v>40</v>
      </c>
    </row>
    <row r="6" spans="1:11" x14ac:dyDescent="0.25">
      <c r="A6" s="1" t="s">
        <v>9</v>
      </c>
      <c r="B6" s="1">
        <v>5207</v>
      </c>
      <c r="C6" s="6">
        <v>1149</v>
      </c>
      <c r="D6" s="1">
        <v>227</v>
      </c>
      <c r="E6" s="1">
        <v>229</v>
      </c>
      <c r="F6" s="1">
        <v>264</v>
      </c>
      <c r="G6" s="1">
        <v>239</v>
      </c>
      <c r="H6" s="1">
        <v>680.37</v>
      </c>
      <c r="I6" s="1">
        <v>15.87</v>
      </c>
      <c r="J6" s="1">
        <f t="shared" si="0"/>
        <v>696.24</v>
      </c>
      <c r="K6" s="1" t="s">
        <v>28</v>
      </c>
    </row>
    <row r="7" spans="1:11" x14ac:dyDescent="0.25">
      <c r="A7" s="1" t="s">
        <v>10</v>
      </c>
      <c r="B7" s="1">
        <v>5502</v>
      </c>
      <c r="C7" s="6">
        <v>1159</v>
      </c>
      <c r="D7" s="1">
        <v>238</v>
      </c>
      <c r="E7" s="1">
        <v>211</v>
      </c>
      <c r="F7" s="1">
        <v>218</v>
      </c>
      <c r="G7" s="1">
        <v>249</v>
      </c>
      <c r="H7" s="1">
        <v>679.84</v>
      </c>
      <c r="I7" s="1">
        <v>17.55</v>
      </c>
      <c r="J7" s="1">
        <f t="shared" si="0"/>
        <v>697.39</v>
      </c>
      <c r="K7" s="1" t="s">
        <v>28</v>
      </c>
    </row>
    <row r="8" spans="1:11" x14ac:dyDescent="0.25">
      <c r="A8" s="1" t="s">
        <v>11</v>
      </c>
      <c r="B8" s="1">
        <v>5282</v>
      </c>
      <c r="C8" s="1">
        <v>1160</v>
      </c>
      <c r="D8" s="1">
        <v>241</v>
      </c>
      <c r="E8" s="1">
        <v>224</v>
      </c>
      <c r="F8" s="1">
        <v>331</v>
      </c>
      <c r="G8" s="1">
        <v>255</v>
      </c>
      <c r="H8" s="1">
        <v>682.47</v>
      </c>
      <c r="I8" s="1">
        <v>16.100000000000001</v>
      </c>
      <c r="J8" s="1">
        <f t="shared" si="0"/>
        <v>698.57</v>
      </c>
      <c r="K8" s="1" t="s">
        <v>28</v>
      </c>
    </row>
    <row r="9" spans="1:11" x14ac:dyDescent="0.25">
      <c r="A9" s="1" t="s">
        <v>12</v>
      </c>
      <c r="B9" s="1">
        <v>5592</v>
      </c>
      <c r="C9" s="1">
        <v>3193</v>
      </c>
      <c r="D9" s="1">
        <v>359</v>
      </c>
      <c r="E9" s="1">
        <v>798</v>
      </c>
      <c r="F9" s="1">
        <v>840</v>
      </c>
      <c r="G9" s="1">
        <v>400</v>
      </c>
      <c r="H9" s="1">
        <v>657.47</v>
      </c>
      <c r="I9" s="1">
        <v>40.98</v>
      </c>
      <c r="J9" s="1">
        <f t="shared" si="0"/>
        <v>698.45</v>
      </c>
      <c r="K9" s="1" t="s">
        <v>27</v>
      </c>
    </row>
    <row r="10" spans="1:11" x14ac:dyDescent="0.25">
      <c r="A10" s="1" t="s">
        <v>15</v>
      </c>
      <c r="B10" s="1">
        <v>5902</v>
      </c>
      <c r="C10" s="1">
        <v>1311</v>
      </c>
      <c r="D10" s="1">
        <v>242</v>
      </c>
      <c r="E10" s="1">
        <v>322</v>
      </c>
      <c r="F10" s="1">
        <v>348</v>
      </c>
      <c r="G10" s="1">
        <v>260</v>
      </c>
      <c r="H10" s="1">
        <v>680.39</v>
      </c>
      <c r="I10" s="1">
        <v>18.829999999999998</v>
      </c>
      <c r="J10" s="1">
        <f t="shared" si="0"/>
        <v>699.22</v>
      </c>
      <c r="K10" s="1" t="s">
        <v>30</v>
      </c>
    </row>
    <row r="11" spans="1:11" x14ac:dyDescent="0.25">
      <c r="A11" s="1" t="s">
        <v>16</v>
      </c>
      <c r="B11" s="1">
        <v>5867</v>
      </c>
      <c r="C11" s="6">
        <v>1527</v>
      </c>
      <c r="D11" s="1">
        <v>267</v>
      </c>
      <c r="E11" s="1">
        <v>359</v>
      </c>
      <c r="F11" s="1">
        <v>931</v>
      </c>
      <c r="G11" s="1">
        <v>289</v>
      </c>
      <c r="H11" s="1">
        <v>698.36</v>
      </c>
      <c r="I11" s="1">
        <v>22.14</v>
      </c>
      <c r="J11" s="1">
        <f t="shared" si="0"/>
        <v>720.5</v>
      </c>
      <c r="K11" s="1" t="s">
        <v>29</v>
      </c>
    </row>
    <row r="12" spans="1:11" x14ac:dyDescent="0.25">
      <c r="A12" s="1" t="s">
        <v>17</v>
      </c>
      <c r="B12" s="1">
        <v>5337</v>
      </c>
      <c r="C12" s="1">
        <v>3165</v>
      </c>
      <c r="D12" s="1">
        <v>359</v>
      </c>
      <c r="E12" s="1">
        <v>791</v>
      </c>
      <c r="F12" s="1">
        <v>871</v>
      </c>
      <c r="G12" s="1">
        <v>400</v>
      </c>
      <c r="H12" s="1">
        <v>657.2</v>
      </c>
      <c r="I12" s="1">
        <v>40.47</v>
      </c>
      <c r="J12" s="1">
        <f t="shared" si="0"/>
        <v>697.67000000000007</v>
      </c>
      <c r="K12" s="1" t="s">
        <v>27</v>
      </c>
    </row>
    <row r="13" spans="1:11" x14ac:dyDescent="0.25">
      <c r="A13" s="1" t="s">
        <v>18</v>
      </c>
      <c r="B13" s="1">
        <v>5461</v>
      </c>
      <c r="C13" s="6">
        <v>1230</v>
      </c>
      <c r="D13" s="1">
        <v>269</v>
      </c>
      <c r="E13" s="1">
        <v>231</v>
      </c>
      <c r="F13" s="1">
        <v>286</v>
      </c>
      <c r="G13" s="1">
        <v>284</v>
      </c>
      <c r="H13" s="1">
        <v>682.7</v>
      </c>
      <c r="I13" s="1">
        <v>20.72</v>
      </c>
      <c r="J13" s="1">
        <f t="shared" si="0"/>
        <v>703.42000000000007</v>
      </c>
      <c r="K13" s="1" t="s">
        <v>40</v>
      </c>
    </row>
    <row r="14" spans="1:11" x14ac:dyDescent="0.25">
      <c r="A14" s="1" t="s">
        <v>19</v>
      </c>
      <c r="B14" s="1">
        <v>5452</v>
      </c>
      <c r="C14" s="6">
        <v>1687</v>
      </c>
      <c r="D14" s="1">
        <v>283</v>
      </c>
      <c r="E14" s="1">
        <v>406</v>
      </c>
      <c r="F14" s="1">
        <v>492</v>
      </c>
      <c r="G14" s="1">
        <v>310</v>
      </c>
      <c r="H14" s="1">
        <v>691.17</v>
      </c>
      <c r="I14" s="1">
        <v>27.85</v>
      </c>
      <c r="J14" s="1">
        <f t="shared" si="0"/>
        <v>719.02</v>
      </c>
      <c r="K14" s="1" t="s">
        <v>27</v>
      </c>
    </row>
    <row r="15" spans="1:11" x14ac:dyDescent="0.25">
      <c r="A15" s="1" t="s">
        <v>20</v>
      </c>
      <c r="B15" s="1">
        <v>5382</v>
      </c>
      <c r="C15" s="6">
        <v>1570</v>
      </c>
      <c r="D15" s="1">
        <v>262</v>
      </c>
      <c r="E15" s="1">
        <v>387</v>
      </c>
      <c r="F15" s="1">
        <v>535</v>
      </c>
      <c r="G15" s="1">
        <v>286</v>
      </c>
      <c r="H15" s="1">
        <v>701.3</v>
      </c>
      <c r="I15" s="1">
        <v>22.34</v>
      </c>
      <c r="J15" s="1">
        <f t="shared" si="0"/>
        <v>723.64</v>
      </c>
      <c r="K15" s="1" t="s">
        <v>27</v>
      </c>
    </row>
    <row r="16" spans="1:11" x14ac:dyDescent="0.25">
      <c r="A16" s="1" t="s">
        <v>21</v>
      </c>
      <c r="B16" s="1">
        <v>5147</v>
      </c>
      <c r="C16" s="6">
        <v>1133</v>
      </c>
      <c r="D16" s="1">
        <v>223</v>
      </c>
      <c r="E16" s="1">
        <v>224</v>
      </c>
      <c r="F16" s="1">
        <v>272</v>
      </c>
      <c r="G16" s="1">
        <v>236</v>
      </c>
      <c r="H16" s="1">
        <v>683.51</v>
      </c>
      <c r="I16" s="1">
        <v>16.39</v>
      </c>
      <c r="J16" s="1">
        <f t="shared" si="0"/>
        <v>699.9</v>
      </c>
      <c r="K16" s="1" t="s">
        <v>53</v>
      </c>
    </row>
    <row r="17" spans="1:11" x14ac:dyDescent="0.25">
      <c r="A17" s="1" t="s">
        <v>31</v>
      </c>
      <c r="B17" s="1">
        <v>5492</v>
      </c>
      <c r="C17" s="6">
        <v>1124</v>
      </c>
      <c r="D17" s="1">
        <v>217</v>
      </c>
      <c r="E17" s="1">
        <v>236</v>
      </c>
      <c r="F17" s="1">
        <v>280</v>
      </c>
      <c r="G17" s="1">
        <v>231</v>
      </c>
      <c r="H17" s="1">
        <v>683.29</v>
      </c>
      <c r="I17" s="1">
        <v>15.89</v>
      </c>
      <c r="J17" s="1">
        <f t="shared" si="0"/>
        <v>699.18</v>
      </c>
      <c r="K17" s="1" t="s">
        <v>53</v>
      </c>
    </row>
    <row r="18" spans="1:11" x14ac:dyDescent="0.25">
      <c r="A18" s="1" t="s">
        <v>32</v>
      </c>
    </row>
    <row r="19" spans="1:11" x14ac:dyDescent="0.25">
      <c r="A19" s="1" t="s">
        <v>33</v>
      </c>
    </row>
    <row r="20" spans="1:11" x14ac:dyDescent="0.25">
      <c r="A20" s="1" t="s">
        <v>34</v>
      </c>
    </row>
    <row r="21" spans="1:11" x14ac:dyDescent="0.25">
      <c r="A21" s="1" t="s">
        <v>35</v>
      </c>
    </row>
    <row r="22" spans="1:11" x14ac:dyDescent="0.25">
      <c r="A22" s="1" t="s">
        <v>36</v>
      </c>
    </row>
    <row r="23" spans="1:11" x14ac:dyDescent="0.25">
      <c r="A23" s="1" t="s">
        <v>37</v>
      </c>
    </row>
    <row r="24" spans="1:11" x14ac:dyDescent="0.25">
      <c r="A24" s="1" t="s">
        <v>38</v>
      </c>
    </row>
    <row r="25" spans="1:11" x14ac:dyDescent="0.25">
      <c r="A25" s="1" t="s">
        <v>39</v>
      </c>
    </row>
  </sheetData>
  <sortState ref="A2:J28">
    <sortCondition ref="A1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summary</vt:lpstr>
      <vt:lpstr>master</vt:lpstr>
      <vt:lpstr>HBASE-17623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2017-03-15T03:01:25Z</dcterms:modified>
</cp:coreProperties>
</file>