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 filterPrivacy="1"/>
  <mc:AlternateContent xmlns:mc="http://schemas.openxmlformats.org/markup-compatibility/2006">
    <mc:Choice Requires="x15">
      <x15ac:absPath xmlns:x15ac="http://schemas.microsoft.com/office/spreadsheetml/2010/11/ac" url="/Users/chia7712/Dropbox/hbase-jira/17623/"/>
    </mc:Choice>
  </mc:AlternateContent>
  <bookViews>
    <workbookView xWindow="0" yWindow="440" windowWidth="22260" windowHeight="12640"/>
  </bookViews>
  <sheets>
    <sheet name="summary" sheetId="1" r:id="rId1"/>
    <sheet name="before" sheetId="2" r:id="rId2"/>
    <sheet name="after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3" l="1"/>
  <c r="E4" i="3"/>
  <c r="D4" i="3"/>
  <c r="C4" i="3"/>
  <c r="A3" i="2"/>
  <c r="A4" i="2"/>
  <c r="A2" i="2"/>
  <c r="A3" i="3"/>
  <c r="A4" i="3"/>
  <c r="A2" i="3"/>
  <c r="B4" i="3"/>
  <c r="F3" i="3"/>
  <c r="E3" i="3"/>
  <c r="D3" i="3"/>
  <c r="C3" i="3"/>
  <c r="B3" i="3"/>
  <c r="F2" i="3"/>
  <c r="E2" i="3"/>
  <c r="D2" i="3"/>
  <c r="C2" i="3"/>
  <c r="B2" i="3"/>
  <c r="E4" i="2"/>
  <c r="B4" i="2"/>
  <c r="E3" i="2"/>
  <c r="B3" i="2"/>
  <c r="C3" i="2"/>
  <c r="D3" i="2"/>
  <c r="B3" i="1"/>
  <c r="F2" i="2"/>
  <c r="E2" i="2"/>
  <c r="C3" i="1"/>
  <c r="C4" i="1"/>
  <c r="C2" i="1"/>
  <c r="D2" i="2"/>
  <c r="B4" i="1"/>
  <c r="B2" i="2"/>
  <c r="C2" i="2"/>
  <c r="B2" i="1"/>
</calcChain>
</file>

<file path=xl/sharedStrings.xml><?xml version="1.0" encoding="utf-8"?>
<sst xmlns="http://schemas.openxmlformats.org/spreadsheetml/2006/main" count="8" uniqueCount="6">
  <si>
    <t>AFTER-Memory Allocated (avg)</t>
    <phoneticPr fontId="1" type="noConversion"/>
  </si>
  <si>
    <t>BEFORE-Memory Allocated (avg)</t>
    <phoneticPr fontId="1" type="noConversion"/>
  </si>
  <si>
    <r>
      <t xml:space="preserve">200000 rows, 5 families, </t>
    </r>
    <r>
      <rPr>
        <sz val="11"/>
        <color theme="1"/>
        <rFont val="新細明體"/>
        <family val="2"/>
        <scheme val="minor"/>
      </rPr>
      <t>NO compaction, No split</t>
    </r>
    <phoneticPr fontId="1" type="noConversion"/>
  </si>
  <si>
    <t>no cache
no compression
hfiles size = 2.05 GB</t>
    <phoneticPr fontId="1" type="noConversion"/>
  </si>
  <si>
    <t>cache on write
no compression
hfiles size = 2.05 GB</t>
    <phoneticPr fontId="1" type="noConversion"/>
  </si>
  <si>
    <t>no cache
snappy
hfiles size = 129 MB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</si>
</sst>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1"/>
      <color rgb="FFFF0000"/>
      <name val="新細明體"/>
      <family val="2"/>
      <scheme val="minor"/>
    </font>
    <font>
      <sz val="11"/>
      <color theme="1"/>
      <name val="新細明體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0" fillId="0" borderId="0" xfId="0" applyFo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C4" sqref="C4"/>
    </sheetView>
  </sheetViews>
  <sheetFormatPr baseColWidth="10" defaultColWidth="9" defaultRowHeight="14" x14ac:dyDescent="0.15"/>
  <cols>
    <col min="1" max="1" width="46.796875" bestFit="1" customWidth="1"/>
    <col min="2" max="3" width="32.796875" bestFit="1" customWidth="1"/>
    <col min="4" max="4" width="5.796875" bestFit="1" customWidth="1"/>
  </cols>
  <sheetData>
    <row r="1" spans="1:3" x14ac:dyDescent="0.15">
      <c r="A1" s="3" t="s">
        <v>2</v>
      </c>
      <c r="B1" s="3" t="s">
        <v>1</v>
      </c>
      <c r="C1" s="3" t="s">
        <v>0</v>
      </c>
    </row>
    <row r="2" spans="1:3" ht="42" x14ac:dyDescent="0.15">
      <c r="A2" s="1" t="s">
        <v>3</v>
      </c>
      <c r="B2" s="3">
        <f>AVERAGE(before!B2:I2)</f>
        <v>7.5299999999999994</v>
      </c>
      <c r="C2" s="2">
        <f>AVERAGE(after!B2:I2)</f>
        <v>5.6059999999999999</v>
      </c>
    </row>
    <row r="3" spans="1:3" ht="42" x14ac:dyDescent="0.15">
      <c r="A3" s="1" t="s">
        <v>4</v>
      </c>
      <c r="B3" s="3">
        <f>AVERAGE(before!B3:I3)</f>
        <v>7.8420000000000005</v>
      </c>
      <c r="C3" s="2">
        <f>AVERAGE(after!B3:I3)</f>
        <v>7.3760000000000003</v>
      </c>
    </row>
    <row r="4" spans="1:3" ht="42" x14ac:dyDescent="0.15">
      <c r="A4" s="1" t="s">
        <v>5</v>
      </c>
      <c r="B4" s="3">
        <f>AVERAGE(before!B4:I4)</f>
        <v>5.7799999999999994</v>
      </c>
      <c r="C4" s="2">
        <f>AVERAGE(after!B4:I4)</f>
        <v>3.6960000000000002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/>
  </sheetViews>
  <sheetFormatPr baseColWidth="10" defaultColWidth="9" defaultRowHeight="14" x14ac:dyDescent="0.15"/>
  <cols>
    <col min="1" max="1" width="46.796875" bestFit="1" customWidth="1"/>
  </cols>
  <sheetData>
    <row r="1" spans="1:6" x14ac:dyDescent="0.15">
      <c r="A1" s="3" t="s">
        <v>2</v>
      </c>
    </row>
    <row r="2" spans="1:6" ht="42" x14ac:dyDescent="0.15">
      <c r="A2" s="1" t="str">
        <f>summary!A2</f>
        <v>no cache_x000D_no compression_x000D_hfiles size = 2.05 GB</v>
      </c>
      <c r="B2">
        <f>4.75+2.52</f>
        <v>7.27</v>
      </c>
      <c r="C2">
        <f>4.71+2.45</f>
        <v>7.16</v>
      </c>
      <c r="D2">
        <f>4.81+3</f>
        <v>7.81</v>
      </c>
      <c r="E2">
        <f>7.88+0.22</f>
        <v>8.1</v>
      </c>
      <c r="F2">
        <f>4.71+2.6</f>
        <v>7.3100000000000005</v>
      </c>
    </row>
    <row r="3" spans="1:6" ht="42" x14ac:dyDescent="0.15">
      <c r="A3" s="1" t="str">
        <f>summary!A3</f>
        <v>cache on write_x000D_no compression_x000D_hfiles size = 2.05 GB</v>
      </c>
      <c r="B3">
        <f>7.83 + 0.02</f>
        <v>7.85</v>
      </c>
      <c r="C3">
        <f>7.8+0.05</f>
        <v>7.85</v>
      </c>
      <c r="D3">
        <f>5.24+2.59</f>
        <v>7.83</v>
      </c>
      <c r="E3">
        <f>5.15+2.69</f>
        <v>7.84</v>
      </c>
      <c r="F3">
        <v>7.84</v>
      </c>
    </row>
    <row r="4" spans="1:6" ht="42" x14ac:dyDescent="0.15">
      <c r="A4" s="1" t="str">
        <f>summary!A4</f>
        <v>no cache_x000D_snappy_x000D_hfiles size = 129 MB</v>
      </c>
      <c r="B4">
        <f>5.59</f>
        <v>5.59</v>
      </c>
      <c r="C4">
        <v>5.92</v>
      </c>
      <c r="D4">
        <v>5.58</v>
      </c>
      <c r="E4">
        <f>5.91</f>
        <v>5.91</v>
      </c>
      <c r="F4">
        <v>5.9</v>
      </c>
    </row>
    <row r="5" spans="1:6" x14ac:dyDescent="0.15">
      <c r="A5" s="1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A17" sqref="A17"/>
    </sheetView>
  </sheetViews>
  <sheetFormatPr baseColWidth="10" defaultColWidth="9" defaultRowHeight="14" x14ac:dyDescent="0.15"/>
  <cols>
    <col min="1" max="1" width="46.796875" bestFit="1" customWidth="1"/>
  </cols>
  <sheetData>
    <row r="1" spans="1:6" x14ac:dyDescent="0.15">
      <c r="A1" s="3" t="s">
        <v>2</v>
      </c>
    </row>
    <row r="2" spans="1:6" ht="42" x14ac:dyDescent="0.15">
      <c r="A2" s="1" t="str">
        <f>summary!A2</f>
        <v>no cache_x000D_no compression_x000D_hfiles size = 2.05 GB</v>
      </c>
      <c r="B2">
        <f>4.19+1.35</f>
        <v>5.5400000000000009</v>
      </c>
      <c r="C2">
        <f>4.12+1.31</f>
        <v>5.43</v>
      </c>
      <c r="D2">
        <f>4.22+1.53</f>
        <v>5.75</v>
      </c>
      <c r="E2">
        <f>4.06+1.48</f>
        <v>5.5399999999999991</v>
      </c>
      <c r="F2">
        <f>4.26+1.51</f>
        <v>5.77</v>
      </c>
    </row>
    <row r="3" spans="1:6" ht="42" x14ac:dyDescent="0.15">
      <c r="A3" s="1" t="str">
        <f>summary!A3</f>
        <v>cache on write_x000D_no compression_x000D_hfiles size = 2.05 GB</v>
      </c>
      <c r="B3">
        <f>4.83+2.42</f>
        <v>7.25</v>
      </c>
      <c r="C3">
        <f>5.16+2.37</f>
        <v>7.53</v>
      </c>
      <c r="D3">
        <f>5.17+2.38</f>
        <v>7.55</v>
      </c>
      <c r="E3">
        <f>5.09+2.22</f>
        <v>7.3100000000000005</v>
      </c>
      <c r="F3">
        <f>4.92+2.32</f>
        <v>7.24</v>
      </c>
    </row>
    <row r="4" spans="1:6" ht="42" x14ac:dyDescent="0.15">
      <c r="A4" s="1" t="str">
        <f>summary!A4</f>
        <v>no cache_x000D_snappy_x000D_hfiles size = 129 MB</v>
      </c>
      <c r="B4">
        <f>3.72</f>
        <v>3.72</v>
      </c>
      <c r="C4">
        <f>3.57</f>
        <v>3.57</v>
      </c>
      <c r="D4">
        <f>3.73</f>
        <v>3.73</v>
      </c>
      <c r="E4">
        <f>3.78</f>
        <v>3.78</v>
      </c>
      <c r="F4">
        <f>3.68</f>
        <v>3.68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summary</vt:lpstr>
      <vt:lpstr>before</vt:lpstr>
      <vt:lpstr>after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2017-02-12T07:58:20Z</dcterms:modified>
</cp:coreProperties>
</file>