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875" windowHeight="8220"/>
  </bookViews>
  <sheets>
    <sheet name="Sheet1" sheetId="1" r:id="rId1"/>
    <sheet name="script" sheetId="3" r:id="rId2"/>
  </sheets>
  <definedNames>
    <definedName name="res" localSheetId="0">Sheet1!$A$2:$I$227</definedName>
    <definedName name="res_1" localSheetId="0">Sheet1!$A$2:$I$227</definedName>
    <definedName name="res2_" localSheetId="1">script!$A$1:$A$226</definedName>
    <definedName name="res2_1" localSheetId="0">Sheet1!$A$2:$J$227</definedName>
  </definedNames>
  <calcPr calcId="144525" concurrentCalc="0"/>
</workbook>
</file>

<file path=xl/calcChain.xml><?xml version="1.0" encoding="utf-8"?>
<calcChain xmlns="http://schemas.openxmlformats.org/spreadsheetml/2006/main">
  <c r="D231" i="1" l="1"/>
  <c r="B239" i="1"/>
  <c r="B252" i="1"/>
  <c r="B253" i="1"/>
  <c r="P231" i="1"/>
  <c r="K2" i="1"/>
  <c r="L2" i="1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L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L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L182" i="1"/>
  <c r="K183" i="1"/>
  <c r="L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L210" i="1"/>
  <c r="K211" i="1"/>
  <c r="L211" i="1"/>
  <c r="K212" i="1"/>
  <c r="L212" i="1"/>
  <c r="K213" i="1"/>
  <c r="L213" i="1"/>
  <c r="K214" i="1"/>
  <c r="L214" i="1"/>
  <c r="K215" i="1"/>
  <c r="L215" i="1"/>
  <c r="K216" i="1"/>
  <c r="L216" i="1"/>
  <c r="K217" i="1"/>
  <c r="L217" i="1"/>
  <c r="K218" i="1"/>
  <c r="L218" i="1"/>
  <c r="K219" i="1"/>
  <c r="L219" i="1"/>
  <c r="K220" i="1"/>
  <c r="L220" i="1"/>
  <c r="K221" i="1"/>
  <c r="L221" i="1"/>
  <c r="K222" i="1"/>
  <c r="L222" i="1"/>
  <c r="K223" i="1"/>
  <c r="L223" i="1"/>
  <c r="K224" i="1"/>
  <c r="L224" i="1"/>
  <c r="K225" i="1"/>
  <c r="L225" i="1"/>
  <c r="K226" i="1"/>
  <c r="L226" i="1"/>
  <c r="K227" i="1"/>
  <c r="L227" i="1"/>
  <c r="L231" i="1"/>
  <c r="B243" i="1"/>
  <c r="B244" i="1"/>
  <c r="B247" i="1"/>
  <c r="B249" i="1"/>
  <c r="B250" i="1"/>
  <c r="B248" i="1"/>
  <c r="J231" i="1"/>
  <c r="B241" i="1"/>
  <c r="M4" i="1"/>
  <c r="M8" i="1"/>
  <c r="M12" i="1"/>
  <c r="M16" i="1"/>
  <c r="M20" i="1"/>
  <c r="M24" i="1"/>
  <c r="M27" i="1"/>
  <c r="M28" i="1"/>
  <c r="M31" i="1"/>
  <c r="M32" i="1"/>
  <c r="M35" i="1"/>
  <c r="M36" i="1"/>
  <c r="M40" i="1"/>
  <c r="M44" i="1"/>
  <c r="M48" i="1"/>
  <c r="M52" i="1"/>
  <c r="M55" i="1"/>
  <c r="M56" i="1"/>
  <c r="M59" i="1"/>
  <c r="M60" i="1"/>
  <c r="M63" i="1"/>
  <c r="M64" i="1"/>
  <c r="M68" i="1"/>
  <c r="M72" i="1"/>
  <c r="M76" i="1"/>
  <c r="M80" i="1"/>
  <c r="M84" i="1"/>
  <c r="M88" i="1"/>
  <c r="M91" i="1"/>
  <c r="M92" i="1"/>
  <c r="M95" i="1"/>
  <c r="M96" i="1"/>
  <c r="M99" i="1"/>
  <c r="M100" i="1"/>
  <c r="M104" i="1"/>
  <c r="M108" i="1"/>
  <c r="M112" i="1"/>
  <c r="M116" i="1"/>
  <c r="M119" i="1"/>
  <c r="M120" i="1"/>
  <c r="M123" i="1"/>
  <c r="M124" i="1"/>
  <c r="M127" i="1"/>
  <c r="M128" i="1"/>
  <c r="M132" i="1"/>
  <c r="M136" i="1"/>
  <c r="M140" i="1"/>
  <c r="M144" i="1"/>
  <c r="M148" i="1"/>
  <c r="M152" i="1"/>
  <c r="M155" i="1"/>
  <c r="M156" i="1"/>
  <c r="M159" i="1"/>
  <c r="M160" i="1"/>
  <c r="M163" i="1"/>
  <c r="M164" i="1"/>
  <c r="M168" i="1"/>
  <c r="M172" i="1"/>
  <c r="M176" i="1"/>
  <c r="M180" i="1"/>
  <c r="M183" i="1"/>
  <c r="M184" i="1"/>
  <c r="M187" i="1"/>
  <c r="M188" i="1"/>
  <c r="M191" i="1"/>
  <c r="M192" i="1"/>
  <c r="M196" i="1"/>
  <c r="M200" i="1"/>
  <c r="M204" i="1"/>
  <c r="M208" i="1"/>
  <c r="M212" i="1"/>
  <c r="M216" i="1"/>
  <c r="M219" i="1"/>
  <c r="M220" i="1"/>
  <c r="M223" i="1"/>
  <c r="M224" i="1"/>
  <c r="M227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I231" i="1"/>
  <c r="H231" i="1"/>
  <c r="G231" i="1"/>
  <c r="F231" i="1"/>
  <c r="E231" i="1"/>
  <c r="C232" i="1"/>
  <c r="B240" i="1"/>
  <c r="M226" i="1"/>
  <c r="M222" i="1"/>
  <c r="M218" i="1"/>
  <c r="M214" i="1"/>
  <c r="M211" i="1"/>
  <c r="M210" i="1"/>
  <c r="M207" i="1"/>
  <c r="M206" i="1"/>
  <c r="M203" i="1"/>
  <c r="M202" i="1"/>
  <c r="M199" i="1"/>
  <c r="M198" i="1"/>
  <c r="M197" i="1"/>
  <c r="M194" i="1"/>
  <c r="M190" i="1"/>
  <c r="M186" i="1"/>
  <c r="M182" i="1"/>
  <c r="M179" i="1"/>
  <c r="M178" i="1"/>
  <c r="M175" i="1"/>
  <c r="M174" i="1"/>
  <c r="M171" i="1"/>
  <c r="M170" i="1"/>
  <c r="M167" i="1"/>
  <c r="M166" i="1"/>
  <c r="M165" i="1"/>
  <c r="M162" i="1"/>
  <c r="M158" i="1"/>
  <c r="M154" i="1"/>
  <c r="M150" i="1"/>
  <c r="M147" i="1"/>
  <c r="M146" i="1"/>
  <c r="M143" i="1"/>
  <c r="M142" i="1"/>
  <c r="M139" i="1"/>
  <c r="M138" i="1"/>
  <c r="M135" i="1"/>
  <c r="M134" i="1"/>
  <c r="M133" i="1"/>
  <c r="M130" i="1"/>
  <c r="M126" i="1"/>
  <c r="M122" i="1"/>
  <c r="M118" i="1"/>
  <c r="M115" i="1"/>
  <c r="M114" i="1"/>
  <c r="M111" i="1"/>
  <c r="M110" i="1"/>
  <c r="M107" i="1"/>
  <c r="M106" i="1"/>
  <c r="M103" i="1"/>
  <c r="M102" i="1"/>
  <c r="M101" i="1"/>
  <c r="M98" i="1"/>
  <c r="M94" i="1"/>
  <c r="M90" i="1"/>
  <c r="M86" i="1"/>
  <c r="M83" i="1"/>
  <c r="M82" i="1"/>
  <c r="M79" i="1"/>
  <c r="M78" i="1"/>
  <c r="M75" i="1"/>
  <c r="M74" i="1"/>
  <c r="M71" i="1"/>
  <c r="M70" i="1"/>
  <c r="M69" i="1"/>
  <c r="M66" i="1"/>
  <c r="M62" i="1"/>
  <c r="M58" i="1"/>
  <c r="M54" i="1"/>
  <c r="M51" i="1"/>
  <c r="M50" i="1"/>
  <c r="M47" i="1"/>
  <c r="M46" i="1"/>
  <c r="M43" i="1"/>
  <c r="M42" i="1"/>
  <c r="M39" i="1"/>
  <c r="M38" i="1"/>
  <c r="M37" i="1"/>
  <c r="M34" i="1"/>
  <c r="M30" i="1"/>
  <c r="M26" i="1"/>
  <c r="M22" i="1"/>
  <c r="M19" i="1"/>
  <c r="M18" i="1"/>
  <c r="M15" i="1"/>
  <c r="M14" i="1"/>
  <c r="M11" i="1"/>
  <c r="M10" i="1"/>
  <c r="M7" i="1"/>
  <c r="M6" i="1"/>
  <c r="M5" i="1"/>
  <c r="M2" i="1"/>
  <c r="M3" i="1"/>
  <c r="M23" i="1"/>
  <c r="M53" i="1"/>
  <c r="M67" i="1"/>
  <c r="M87" i="1"/>
  <c r="M117" i="1"/>
  <c r="M131" i="1"/>
  <c r="M151" i="1"/>
  <c r="M181" i="1"/>
  <c r="M195" i="1"/>
  <c r="M215" i="1"/>
  <c r="M21" i="1"/>
  <c r="M85" i="1"/>
  <c r="M149" i="1"/>
  <c r="M213" i="1"/>
  <c r="M17" i="1"/>
  <c r="M33" i="1"/>
  <c r="M97" i="1"/>
  <c r="M129" i="1"/>
  <c r="M145" i="1"/>
  <c r="M161" i="1"/>
  <c r="M177" i="1"/>
  <c r="M209" i="1"/>
  <c r="M225" i="1"/>
  <c r="M13" i="1"/>
  <c r="M29" i="1"/>
  <c r="M45" i="1"/>
  <c r="M61" i="1"/>
  <c r="M77" i="1"/>
  <c r="M93" i="1"/>
  <c r="M109" i="1"/>
  <c r="M125" i="1"/>
  <c r="M141" i="1"/>
  <c r="M157" i="1"/>
  <c r="M173" i="1"/>
  <c r="M189" i="1"/>
  <c r="M205" i="1"/>
  <c r="M221" i="1"/>
  <c r="M49" i="1"/>
  <c r="M65" i="1"/>
  <c r="M81" i="1"/>
  <c r="M113" i="1"/>
  <c r="M193" i="1"/>
  <c r="M9" i="1"/>
  <c r="M25" i="1"/>
  <c r="M41" i="1"/>
  <c r="M57" i="1"/>
  <c r="M73" i="1"/>
  <c r="M89" i="1"/>
  <c r="M105" i="1"/>
  <c r="M121" i="1"/>
  <c r="M137" i="1"/>
  <c r="M153" i="1"/>
  <c r="M169" i="1"/>
  <c r="M185" i="1"/>
  <c r="M201" i="1"/>
  <c r="M217" i="1"/>
  <c r="K231" i="1"/>
  <c r="B242" i="1"/>
  <c r="C231" i="1"/>
  <c r="M231" i="1"/>
  <c r="L234" i="1"/>
</calcChain>
</file>

<file path=xl/connections.xml><?xml version="1.0" encoding="utf-8"?>
<connections xmlns="http://schemas.openxmlformats.org/spreadsheetml/2006/main">
  <connection id="1" name="res" type="6" refreshedVersion="4" deleted="1" background="1" saveData="1">
    <textPr codePage="850" sourceFile="C:\projets\scalingdata\scripts\res.txt" thousands=" " tab="0" semicolon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res1" type="6" refreshedVersion="4" background="1" saveData="1">
    <textPr codePage="850" sourceFile="C:\projets\scalingdata\scripts\res.txt" thousands=" " tab="0" semicolon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3" name="res2" type="6" refreshedVersion="4" background="1" saveData="1">
    <textPr codePage="850" sourceFile="C:\projets\scalingdata\scripts\res2.txt" thousands=" " tab="0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res22" type="6" refreshedVersion="4" background="1" saveData="1">
    <textPr codePage="850" sourceFile="C:\projets\scalingdata\scripts\res2.txt" thousands=" " tab="0" semicolon="1">
      <textFields count="10"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<sst xmlns="http://schemas.openxmlformats.org/spreadsheetml/2006/main" count="741" uniqueCount="514">
  <si>
    <t>total number of methods tests</t>
  </si>
  <si>
    <t>total number of class tests</t>
  </si>
  <si>
    <t>test in cluster</t>
  </si>
  <si>
    <t>total execution time in minutes</t>
  </si>
  <si>
    <t>number of class tests lasting more than a minute</t>
  </si>
  <si>
    <t>org.apache.hadoop.hbase.avro.TestAvroServer.txt</t>
  </si>
  <si>
    <t>org.apache.hadoop.hbase.avro.TestAvroServer</t>
  </si>
  <si>
    <t>org.apache.hadoop.hbase.avro.TestAvroUtil.txt</t>
  </si>
  <si>
    <t>org.apache.hadoop.hbase.avro.TestAvroUtil</t>
  </si>
  <si>
    <t>org.apache.hadoop.hbase.catalog.TestCatalogTrackerOnCluster.txt</t>
  </si>
  <si>
    <t>org.apache.hadoop.hbase.catalog.TestCatalogTrackerOnCluster</t>
  </si>
  <si>
    <t>org.apache.hadoop.hbase.catalog.TestCatalogTracker.txt</t>
  </si>
  <si>
    <t>org.apache.hadoop.hbase.catalog.TestCatalogTracker</t>
  </si>
  <si>
    <t>org.apache.hadoop.hbase.catalog.TestMetaReaderEditor.txt</t>
  </si>
  <si>
    <t>org.apache.hadoop.hbase.catalog.TestMetaReaderEditor</t>
  </si>
  <si>
    <t>org.apache.hadoop.hbase.client.replication.TestReplicationAdmin.txt</t>
  </si>
  <si>
    <t>org.apache.hadoop.hbase.client.replication.TestReplicationAdmin</t>
  </si>
  <si>
    <t>org.apache.hadoop.hbase.client.TestAdmin.txt</t>
  </si>
  <si>
    <t>org.apache.hadoop.hbase.client.TestAdmin</t>
  </si>
  <si>
    <t>org.apache.hadoop.hbase.client.TestAttributes.txt</t>
  </si>
  <si>
    <t>org.apache.hadoop.hbase.client.TestAttributes</t>
  </si>
  <si>
    <t>org.apache.hadoop.hbase.client.TestFromClientSide.txt</t>
  </si>
  <si>
    <t>org.apache.hadoop.hbase.client.TestFromClientSide</t>
  </si>
  <si>
    <t>org.apache.hadoop.hbase.client.TestGet.txt</t>
  </si>
  <si>
    <t>org.apache.hadoop.hbase.client.TestGet</t>
  </si>
  <si>
    <t>org.apache.hadoop.hbase.client.TestHCM.txt</t>
  </si>
  <si>
    <t>org.apache.hadoop.hbase.client.TestHCM</t>
  </si>
  <si>
    <t>org.apache.hadoop.hbase.client.TestHTablePool.txt</t>
  </si>
  <si>
    <t>org.apache.hadoop.hbase.client.TestHTablePool</t>
  </si>
  <si>
    <t>org.apache.hadoop.hbase.client.TestHTableUtil.txt</t>
  </si>
  <si>
    <t>org.apache.hadoop.hbase.client.TestHTableUtil</t>
  </si>
  <si>
    <t>org.apache.hadoop.hbase.client.TestMetaMigration.txt</t>
  </si>
  <si>
    <t>org.apache.hadoop.hbase.client.TestMetaMigration</t>
  </si>
  <si>
    <t>org.apache.hadoop.hbase.client.TestMetaScanner.txt</t>
  </si>
  <si>
    <t>org.apache.hadoop.hbase.client.TestMetaScanner</t>
  </si>
  <si>
    <t>org.apache.hadoop.hbase.client.TestMultiParallel.txt</t>
  </si>
  <si>
    <t>org.apache.hadoop.hbase.client.TestMultiParallel</t>
  </si>
  <si>
    <t>org.apache.hadoop.hbase.client.TestMultipleTimestamps.txt</t>
  </si>
  <si>
    <t>org.apache.hadoop.hbase.client.TestMultipleTimestamps</t>
  </si>
  <si>
    <t>org.apache.hadoop.hbase.client.TestOperation.txt</t>
  </si>
  <si>
    <t>org.apache.hadoop.hbase.client.TestOperation</t>
  </si>
  <si>
    <t>org.apache.hadoop.hbase.client.TestResult.txt</t>
  </si>
  <si>
    <t>org.apache.hadoop.hbase.client.TestResult</t>
  </si>
  <si>
    <t>org.apache.hadoop.hbase.client.TestScannerTimeout.txt</t>
  </si>
  <si>
    <t>org.apache.hadoop.hbase.client.TestScannerTimeout</t>
  </si>
  <si>
    <t>org.apache.hadoop.hbase.client.TestScan.txt</t>
  </si>
  <si>
    <t>org.apache.hadoop.hbase.client.TestScan</t>
  </si>
  <si>
    <t>org.apache.hadoop.hbase.client.TestShell.txt</t>
  </si>
  <si>
    <t>org.apache.hadoop.hbase.client.TestShell</t>
  </si>
  <si>
    <t>org.apache.hadoop.hbase.client.TestTimestampsFilter.txt</t>
  </si>
  <si>
    <t>org.apache.hadoop.hbase.client.TestTimestampsFilter</t>
  </si>
  <si>
    <t>org.apache.hadoop.hbase.coprocessor.TestAggregateProtocol.txt</t>
  </si>
  <si>
    <t>org.apache.hadoop.hbase.coprocessor.TestAggregateProtocol</t>
  </si>
  <si>
    <t>org.apache.hadoop.hbase.coprocessor.TestClassLoading.txt</t>
  </si>
  <si>
    <t>org.apache.hadoop.hbase.coprocessor.TestClassLoading</t>
  </si>
  <si>
    <t>org.apache.hadoop.hbase.coprocessor.TestCoprocessorEndpoint.txt</t>
  </si>
  <si>
    <t>org.apache.hadoop.hbase.coprocessor.TestCoprocessorEndpoint</t>
  </si>
  <si>
    <t>org.apache.hadoop.hbase.coprocessor.TestCoprocessorInterface.txt</t>
  </si>
  <si>
    <t>org.apache.hadoop.hbase.coprocessor.TestCoprocessorInterface</t>
  </si>
  <si>
    <t>org.apache.hadoop.hbase.coprocessor.TestMasterCoprocessorExceptionWithAbort.txt</t>
  </si>
  <si>
    <t>org.apache.hadoop.hbase.coprocessor.TestMasterCoprocessorExceptionWithAbort</t>
  </si>
  <si>
    <t>org.apache.hadoop.hbase.coprocessor.TestMasterCoprocessorExceptionWithRemove.txt</t>
  </si>
  <si>
    <t>org.apache.hadoop.hbase.coprocessor.TestMasterCoprocessorExceptionWithRemove</t>
  </si>
  <si>
    <t>org.apache.hadoop.hbase.coprocessor.TestMasterObserver.txt</t>
  </si>
  <si>
    <t>org.apache.hadoop.hbase.coprocessor.TestMasterObserver</t>
  </si>
  <si>
    <t>org.apache.hadoop.hbase.coprocessor.TestRegionObserverBypass.txt</t>
  </si>
  <si>
    <t>org.apache.hadoop.hbase.coprocessor.TestRegionObserverBypass</t>
  </si>
  <si>
    <t>org.apache.hadoop.hbase.coprocessor.TestRegionObserverInterface.txt</t>
  </si>
  <si>
    <t>org.apache.hadoop.hbase.coprocessor.TestRegionObserverInterface</t>
  </si>
  <si>
    <t>org.apache.hadoop.hbase.coprocessor.TestRegionObserverStacking.txt</t>
  </si>
  <si>
    <t>org.apache.hadoop.hbase.coprocessor.TestRegionObserverStacking</t>
  </si>
  <si>
    <t>org.apache.hadoop.hbase.coprocessor.TestRegionServerCoprocessorExceptionWithAbort.txt</t>
  </si>
  <si>
    <t>org.apache.hadoop.hbase.coprocessor.TestRegionServerCoprocessorExceptionWithAbort</t>
  </si>
  <si>
    <t>org.apache.hadoop.hbase.coprocessor.TestRegionServerCoprocessorExceptionWithRemove.txt</t>
  </si>
  <si>
    <t>org.apache.hadoop.hbase.coprocessor.TestRegionServerCoprocessorExceptionWithRemove</t>
  </si>
  <si>
    <t>org.apache.hadoop.hbase.coprocessor.TestWALObserver.txt</t>
  </si>
  <si>
    <t>org.apache.hadoop.hbase.coprocessor.TestWALObserver</t>
  </si>
  <si>
    <t>org.apache.hadoop.hbase.executor.TestExecutorService.txt</t>
  </si>
  <si>
    <t>org.apache.hadoop.hbase.executor.TestExecutorService</t>
  </si>
  <si>
    <t>org.apache.hadoop.hbase.filter.TestBitComparator.txt</t>
  </si>
  <si>
    <t>org.apache.hadoop.hbase.filter.TestBitComparator</t>
  </si>
  <si>
    <t>org.apache.hadoop.hbase.filter.TestColumnPaginationFilter.txt</t>
  </si>
  <si>
    <t>org.apache.hadoop.hbase.filter.TestColumnPaginationFilter</t>
  </si>
  <si>
    <t>org.apache.hadoop.hbase.filter.TestColumnPrefixFilter.txt</t>
  </si>
  <si>
    <t>org.apache.hadoop.hbase.filter.TestColumnPrefixFilter</t>
  </si>
  <si>
    <t>org.apache.hadoop.hbase.filter.TestColumnRangeFilter.txt</t>
  </si>
  <si>
    <t>org.apache.hadoop.hbase.filter.TestColumnRangeFilter</t>
  </si>
  <si>
    <t>org.apache.hadoop.hbase.filter.TestDependentColumnFilter.txt</t>
  </si>
  <si>
    <t>org.apache.hadoop.hbase.filter.TestDependentColumnFilter</t>
  </si>
  <si>
    <t>org.apache.hadoop.hbase.filter.TestFilterList.txt</t>
  </si>
  <si>
    <t>org.apache.hadoop.hbase.filter.TestFilterList</t>
  </si>
  <si>
    <t>org.apache.hadoop.hbase.filter.TestFilter.txt</t>
  </si>
  <si>
    <t>org.apache.hadoop.hbase.filter.TestFilter</t>
  </si>
  <si>
    <t>org.apache.hadoop.hbase.filter.TestInclusiveStopFilter.txt</t>
  </si>
  <si>
    <t>org.apache.hadoop.hbase.filter.TestInclusiveStopFilter</t>
  </si>
  <si>
    <t>org.apache.hadoop.hbase.filter.TestMultipleColumnPrefixFilter.txt</t>
  </si>
  <si>
    <t>org.apache.hadoop.hbase.filter.TestMultipleColumnPrefixFilter</t>
  </si>
  <si>
    <t>org.apache.hadoop.hbase.filter.TestPageFilter.txt</t>
  </si>
  <si>
    <t>org.apache.hadoop.hbase.filter.TestPageFilter</t>
  </si>
  <si>
    <t>org.apache.hadoop.hbase.filter.TestParseFilter.txt</t>
  </si>
  <si>
    <t>org.apache.hadoop.hbase.filter.TestParseFilter</t>
  </si>
  <si>
    <t>org.apache.hadoop.hbase.filter.TestPrefixFilter.txt</t>
  </si>
  <si>
    <t>org.apache.hadoop.hbase.filter.TestPrefixFilter</t>
  </si>
  <si>
    <t>org.apache.hadoop.hbase.filter.TestRandomRowFilter.txt</t>
  </si>
  <si>
    <t>org.apache.hadoop.hbase.filter.TestRandomRowFilter</t>
  </si>
  <si>
    <t>org.apache.hadoop.hbase.filter.TestSingleColumnValueExcludeFilter.txt</t>
  </si>
  <si>
    <t>org.apache.hadoop.hbase.filter.TestSingleColumnValueExcludeFilter</t>
  </si>
  <si>
    <t>org.apache.hadoop.hbase.filter.TestSingleColumnValueFilter.txt</t>
  </si>
  <si>
    <t>org.apache.hadoop.hbase.filter.TestSingleColumnValueFilter</t>
  </si>
  <si>
    <t>org.apache.hadoop.hbase.io.hfile.slab.TestSingleSizeCache.txt</t>
  </si>
  <si>
    <t>org.apache.hadoop.hbase.io.hfile.slab.TestSingleSizeCache</t>
  </si>
  <si>
    <t>org.apache.hadoop.hbase.io.hfile.slab.TestSlabCache.txt</t>
  </si>
  <si>
    <t>org.apache.hadoop.hbase.io.hfile.slab.TestSlabCache</t>
  </si>
  <si>
    <t>org.apache.hadoop.hbase.io.hfile.slab.TestSlab.txt</t>
  </si>
  <si>
    <t>org.apache.hadoop.hbase.io.hfile.slab.TestSlab</t>
  </si>
  <si>
    <t>org.apache.hadoop.hbase.io.hfile.TestBlockCacheColumnFamilySummary.txt</t>
  </si>
  <si>
    <t>org.apache.hadoop.hbase.io.hfile.TestBlockCacheColumnFamilySummary</t>
  </si>
  <si>
    <t>org.apache.hadoop.hbase.io.hfile.TestCachedBlockQueue.txt</t>
  </si>
  <si>
    <t>org.apache.hadoop.hbase.io.hfile.TestCachedBlockQueue</t>
  </si>
  <si>
    <t>org.apache.hadoop.hbase.io.hfile.TestCacheOnWrite.txt</t>
  </si>
  <si>
    <t>org.apache.hadoop.hbase.io.hfile.TestCacheOnWrite</t>
  </si>
  <si>
    <t>org.apache.hadoop.hbase.io.hfile.TestFixedFileTrailer.txt</t>
  </si>
  <si>
    <t>org.apache.hadoop.hbase.io.hfile.TestFixedFileTrailer</t>
  </si>
  <si>
    <t>org.apache.hadoop.hbase.io.hfile.TestHFileBlockIndex.txt</t>
  </si>
  <si>
    <t>org.apache.hadoop.hbase.io.hfile.TestHFileBlockIndex</t>
  </si>
  <si>
    <t>org.apache.hadoop.hbase.io.hfile.TestHFileBlock.txt</t>
  </si>
  <si>
    <t>org.apache.hadoop.hbase.io.hfile.TestHFileBlock</t>
  </si>
  <si>
    <t>org.apache.hadoop.hbase.io.hfile.TestHFilePerformance.txt</t>
  </si>
  <si>
    <t>org.apache.hadoop.hbase.io.hfile.TestHFilePerformance</t>
  </si>
  <si>
    <t>org.apache.hadoop.hbase.io.hfile.TestHFileReaderV1.txt</t>
  </si>
  <si>
    <t>org.apache.hadoop.hbase.io.hfile.TestHFileReaderV1</t>
  </si>
  <si>
    <t>org.apache.hadoop.hbase.io.hfile.TestHFileSeek.txt</t>
  </si>
  <si>
    <t>org.apache.hadoop.hbase.io.hfile.TestHFileSeek</t>
  </si>
  <si>
    <t>org.apache.hadoop.hbase.io.hfile.TestHFile.txt</t>
  </si>
  <si>
    <t>org.apache.hadoop.hbase.io.hfile.TestHFile</t>
  </si>
  <si>
    <t>org.apache.hadoop.hbase.io.hfile.TestHFileWriterV2.txt</t>
  </si>
  <si>
    <t>org.apache.hadoop.hbase.io.hfile.TestHFileWriterV2</t>
  </si>
  <si>
    <t>org.apache.hadoop.hbase.io.hfile.TestLruBlockCache.txt</t>
  </si>
  <si>
    <t>org.apache.hadoop.hbase.io.hfile.TestLruBlockCache</t>
  </si>
  <si>
    <t>org.apache.hadoop.hbase.io.hfile.TestReseekTo.txt</t>
  </si>
  <si>
    <t>org.apache.hadoop.hbase.io.hfile.TestReseekTo</t>
  </si>
  <si>
    <t>org.apache.hadoop.hbase.io.hfile.TestSeekTo.txt</t>
  </si>
  <si>
    <t>org.apache.hadoop.hbase.io.hfile.TestSeekTo</t>
  </si>
  <si>
    <t>org.apache.hadoop.hbase.io.TestHalfStoreFileReader.txt</t>
  </si>
  <si>
    <t>org.apache.hadoop.hbase.io.TestHalfStoreFileReader</t>
  </si>
  <si>
    <t>org.apache.hadoop.hbase.io.TestHbaseObjectWritable.txt</t>
  </si>
  <si>
    <t>org.apache.hadoop.hbase.io.TestHbaseObjectWritable</t>
  </si>
  <si>
    <t>org.apache.hadoop.hbase.io.TestHeapSize.txt</t>
  </si>
  <si>
    <t>org.apache.hadoop.hbase.io.TestHeapSize</t>
  </si>
  <si>
    <t>org.apache.hadoop.hbase.io.TestImmutableBytesWritable.txt</t>
  </si>
  <si>
    <t>org.apache.hadoop.hbase.io.TestImmutableBytesWritable</t>
  </si>
  <si>
    <t>org.apache.hadoop.hbase.ipc.TestDelayedRpc.txt</t>
  </si>
  <si>
    <t>org.apache.hadoop.hbase.ipc.TestDelayedRpc</t>
  </si>
  <si>
    <t>org.apache.hadoop.hbase.mapred.TestTableInputFormat.txt</t>
  </si>
  <si>
    <t>org.apache.hadoop.hbase.mapred.TestTableInputFormat</t>
  </si>
  <si>
    <t>org.apache.hadoop.hbase.mapred.TestTableMapReduce.txt</t>
  </si>
  <si>
    <t>org.apache.hadoop.hbase.mapred.TestTableMapReduce</t>
  </si>
  <si>
    <t>org.apache.hadoop.hbase.mapreduce.TestHFileOutputFormat.txt</t>
  </si>
  <si>
    <t>org.apache.hadoop.hbase.mapreduce.TestHFileOutputFormat</t>
  </si>
  <si>
    <t>org.apache.hadoop.hbase.mapreduce.TestImportTsv.txt</t>
  </si>
  <si>
    <t>org.apache.hadoop.hbase.mapreduce.TestImportTsv</t>
  </si>
  <si>
    <t>org.apache.hadoop.hbase.mapreduce.TestLoadIncrementalHFiles.txt</t>
  </si>
  <si>
    <t>org.apache.hadoop.hbase.mapreduce.TestLoadIncrementalHFiles</t>
  </si>
  <si>
    <t>org.apache.hadoop.hbase.mapreduce.TestSimpleTotalOrderPartitioner.txt</t>
  </si>
  <si>
    <t>org.apache.hadoop.hbase.mapreduce.TestSimpleTotalOrderPartitioner</t>
  </si>
  <si>
    <t>org.apache.hadoop.hbase.mapreduce.TestTableInputFormatScan.txt</t>
  </si>
  <si>
    <t>org.apache.hadoop.hbase.mapreduce.TestTableInputFormatScan</t>
  </si>
  <si>
    <t>org.apache.hadoop.hbase.mapreduce.TestTableMapReduce.txt</t>
  </si>
  <si>
    <t>org.apache.hadoop.hbase.mapreduce.TestTableMapReduce</t>
  </si>
  <si>
    <t>org.apache.hadoop.hbase.mapreduce.TestTableSplit.txt</t>
  </si>
  <si>
    <t>org.apache.hadoop.hbase.mapreduce.TestTableSplit</t>
  </si>
  <si>
    <t>org.apache.hadoop.hbase.mapreduce.TestTimeRangeMapRed.txt</t>
  </si>
  <si>
    <t>org.apache.hadoop.hbase.mapreduce.TestTimeRangeMapRed</t>
  </si>
  <si>
    <t>org.apache.hadoop.hbase.master.TestActiveMasterManager.txt</t>
  </si>
  <si>
    <t>org.apache.hadoop.hbase.master.TestActiveMasterManager</t>
  </si>
  <si>
    <t>org.apache.hadoop.hbase.master.TestCatalogJanitor.txt</t>
  </si>
  <si>
    <t>org.apache.hadoop.hbase.master.TestCatalogJanitor</t>
  </si>
  <si>
    <t>org.apache.hadoop.hbase.master.TestClockSkewDetection.txt</t>
  </si>
  <si>
    <t>org.apache.hadoop.hbase.master.TestClockSkewDetection</t>
  </si>
  <si>
    <t>org.apache.hadoop.hbase.master.TestDeadServer.txt</t>
  </si>
  <si>
    <t>org.apache.hadoop.hbase.master.TestDeadServer</t>
  </si>
  <si>
    <t>org.apache.hadoop.hbase.master.TestDefaultLoadBalancer.txt</t>
  </si>
  <si>
    <t>org.apache.hadoop.hbase.master.TestDefaultLoadBalancer</t>
  </si>
  <si>
    <t>org.apache.hadoop.hbase.master.TestDistributedLogSplitting.txt</t>
  </si>
  <si>
    <t>org.apache.hadoop.hbase.master.TestDistributedLogSplitting</t>
  </si>
  <si>
    <t>org.apache.hadoop.hbase.master.TestHMasterRPCException.txt</t>
  </si>
  <si>
    <t>org.apache.hadoop.hbase.master.TestHMasterRPCException</t>
  </si>
  <si>
    <t>org.apache.hadoop.hbase.master.TestLogsCleaner.txt</t>
  </si>
  <si>
    <t>org.apache.hadoop.hbase.master.TestLogsCleaner</t>
  </si>
  <si>
    <t>org.apache.hadoop.hbase.master.TestMasterFailover.txt</t>
  </si>
  <si>
    <t>org.apache.hadoop.hbase.master.TestMasterFailover</t>
  </si>
  <si>
    <t>org.apache.hadoop.hbase.master.TestMasterRestartAfterDisablingTable.txt</t>
  </si>
  <si>
    <t>org.apache.hadoop.hbase.master.TestMasterRestartAfterDisablingTable</t>
  </si>
  <si>
    <t>org.apache.hadoop.hbase.master.TestMasterStatusServlet.txt</t>
  </si>
  <si>
    <t>org.apache.hadoop.hbase.master.TestMasterStatusServlet</t>
  </si>
  <si>
    <t>org.apache.hadoop.hbase.master.TestMasterTransitions.txt</t>
  </si>
  <si>
    <t>org.apache.hadoop.hbase.master.TestMasterTransitions</t>
  </si>
  <si>
    <t>org.apache.hadoop.hbase.master.TestMaster.txt</t>
  </si>
  <si>
    <t>org.apache.hadoop.hbase.master.TestMaster</t>
  </si>
  <si>
    <t>org.apache.hadoop.hbase.master.TestOpenedRegionHandler.txt</t>
  </si>
  <si>
    <t>org.apache.hadoop.hbase.master.TestOpenedRegionHandler</t>
  </si>
  <si>
    <t>org.apache.hadoop.hbase.master.TestRestartCluster.txt</t>
  </si>
  <si>
    <t>org.apache.hadoop.hbase.master.TestRestartCluster</t>
  </si>
  <si>
    <t>org.apache.hadoop.hbase.master.TestRollingRestart.txt</t>
  </si>
  <si>
    <t>org.apache.hadoop.hbase.master.TestRollingRestart</t>
  </si>
  <si>
    <t>org.apache.hadoop.hbase.master.TestSplitLogManager.txt</t>
  </si>
  <si>
    <t>org.apache.hadoop.hbase.master.TestSplitLogManager</t>
  </si>
  <si>
    <t>org.apache.hadoop.hbase.master.TestZKBasedOpenCloseRegion.txt</t>
  </si>
  <si>
    <t>org.apache.hadoop.hbase.master.TestZKBasedOpenCloseRegion</t>
  </si>
  <si>
    <t>org.apache.hadoop.hbase.metrics.TestMetricsMBeanBase.txt</t>
  </si>
  <si>
    <t>org.apache.hadoop.hbase.metrics.TestMetricsMBeanBase</t>
  </si>
  <si>
    <t>org.apache.hadoop.hbase.monitoring.TestMemoryBoundedLogMessageBuffer.txt</t>
  </si>
  <si>
    <t>org.apache.hadoop.hbase.monitoring.TestMemoryBoundedLogMessageBuffer</t>
  </si>
  <si>
    <t>org.apache.hadoop.hbase.monitoring.TestTaskMonitor.txt</t>
  </si>
  <si>
    <t>org.apache.hadoop.hbase.monitoring.TestTaskMonitor</t>
  </si>
  <si>
    <t>org.apache.hadoop.hbase.regionserver.handler.TestCloseRegionHandler.txt</t>
  </si>
  <si>
    <t>org.apache.hadoop.hbase.regionserver.handler.TestCloseRegionHandler</t>
  </si>
  <si>
    <t>org.apache.hadoop.hbase.regionserver.handler.TestOpenRegionHandler.txt</t>
  </si>
  <si>
    <t>org.apache.hadoop.hbase.regionserver.handler.TestOpenRegionHandler</t>
  </si>
  <si>
    <t>org.apache.hadoop.hbase.regionserver.TestAtomicOperation.txt</t>
  </si>
  <si>
    <t>org.apache.hadoop.hbase.regionserver.TestAtomicOperation</t>
  </si>
  <si>
    <t>org.apache.hadoop.hbase.regionserver.TestBlocksRead.txt</t>
  </si>
  <si>
    <t>org.apache.hadoop.hbase.regionserver.TestBlocksRead</t>
  </si>
  <si>
    <t>org.apache.hadoop.hbase.regionserver.TestColumnSeeking.txt</t>
  </si>
  <si>
    <t>org.apache.hadoop.hbase.regionserver.TestColumnSeeking</t>
  </si>
  <si>
    <t>org.apache.hadoop.hbase.regionserver.TestCompaction.txt</t>
  </si>
  <si>
    <t>org.apache.hadoop.hbase.regionserver.TestCompaction</t>
  </si>
  <si>
    <t>org.apache.hadoop.hbase.regionserver.TestCompactSelection.txt</t>
  </si>
  <si>
    <t>org.apache.hadoop.hbase.regionserver.TestCompactSelection</t>
  </si>
  <si>
    <t>org.apache.hadoop.hbase.regionserver.TestCompoundBloomFilter.txt</t>
  </si>
  <si>
    <t>org.apache.hadoop.hbase.regionserver.TestCompoundBloomFilter</t>
  </si>
  <si>
    <t>org.apache.hadoop.hbase.regionserver.TestEndToEndSplitTransaction.txt</t>
  </si>
  <si>
    <t>org.apache.hadoop.hbase.regionserver.TestEndToEndSplitTransaction</t>
  </si>
  <si>
    <t>org.apache.hadoop.hbase.regionserver.TestExplicitColumnTracker.txt</t>
  </si>
  <si>
    <t>org.apache.hadoop.hbase.regionserver.TestExplicitColumnTracker</t>
  </si>
  <si>
    <t>org.apache.hadoop.hbase.regionserver.TestFSErrorsExposed.txt</t>
  </si>
  <si>
    <t>org.apache.hadoop.hbase.regionserver.TestFSErrorsExposed</t>
  </si>
  <si>
    <t>org.apache.hadoop.hbase.regionserver.TestGetClosestAtOrBefore.txt</t>
  </si>
  <si>
    <t>org.apache.hadoop.hbase.regionserver.TestGetClosestAtOrBefore</t>
  </si>
  <si>
    <t>org.apache.hadoop.hbase.regionserver.TestHRegionInfo.txt</t>
  </si>
  <si>
    <t>org.apache.hadoop.hbase.regionserver.TestHRegionInfo</t>
  </si>
  <si>
    <t>org.apache.hadoop.hbase.regionserver.TestHRegion.txt</t>
  </si>
  <si>
    <t>org.apache.hadoop.hbase.regionserver.TestHRegion</t>
  </si>
  <si>
    <t>org.apache.hadoop.hbase.regionserver.TestKeyValueHeap.txt</t>
  </si>
  <si>
    <t>org.apache.hadoop.hbase.regionserver.TestKeyValueHeap</t>
  </si>
  <si>
    <t>org.apache.hadoop.hbase.regionserver.TestKeyValueScanFixture.txt</t>
  </si>
  <si>
    <t>org.apache.hadoop.hbase.regionserver.TestKeyValueScanFixture</t>
  </si>
  <si>
    <t>org.apache.hadoop.hbase.regionserver.TestKeyValueSkipListSet.txt</t>
  </si>
  <si>
    <t>org.apache.hadoop.hbase.regionserver.TestKeyValueSkipListSet</t>
  </si>
  <si>
    <t>org.apache.hadoop.hbase.regionserver.TestMasterAddressManager.txt</t>
  </si>
  <si>
    <t>org.apache.hadoop.hbase.regionserver.TestMasterAddressManager</t>
  </si>
  <si>
    <t>org.apache.hadoop.hbase.regionserver.TestMemStoreLAB.txt</t>
  </si>
  <si>
    <t>org.apache.hadoop.hbase.regionserver.TestMemStoreLAB</t>
  </si>
  <si>
    <t>org.apache.hadoop.hbase.regionserver.TestMemStore.txt</t>
  </si>
  <si>
    <t>org.apache.hadoop.hbase.regionserver.TestMemStore</t>
  </si>
  <si>
    <t>org.apache.hadoop.hbase.regionserver.TestMinVersions.txt</t>
  </si>
  <si>
    <t>org.apache.hadoop.hbase.regionserver.TestMinVersions</t>
  </si>
  <si>
    <t>org.apache.hadoop.hbase.regionserver.TestMultiColumnScanner.txt</t>
  </si>
  <si>
    <t>org.apache.hadoop.hbase.regionserver.TestMultiColumnScanner</t>
  </si>
  <si>
    <t>org.apache.hadoop.hbase.regionserver.TestQueryMatcher.txt</t>
  </si>
  <si>
    <t>org.apache.hadoop.hbase.regionserver.TestQueryMatcher</t>
  </si>
  <si>
    <t>org.apache.hadoop.hbase.regionserver.TestReadWriteConsistencyControl.txt</t>
  </si>
  <si>
    <t>org.apache.hadoop.hbase.regionserver.TestReadWriteConsistencyControl</t>
  </si>
  <si>
    <t>org.apache.hadoop.hbase.regionserver.TestRegionSplitPolicy.txt</t>
  </si>
  <si>
    <t>org.apache.hadoop.hbase.regionserver.TestRegionSplitPolicy</t>
  </si>
  <si>
    <t>org.apache.hadoop.hbase.regionserver.TestResettingCounters.txt</t>
  </si>
  <si>
    <t>org.apache.hadoop.hbase.regionserver.TestResettingCounters</t>
  </si>
  <si>
    <t>org.apache.hadoop.hbase.regionserver.TestRpcMetrics.txt</t>
  </si>
  <si>
    <t>org.apache.hadoop.hbase.regionserver.TestRpcMetrics</t>
  </si>
  <si>
    <t>org.apache.hadoop.hbase.regionserver.TestRSStatusServlet.txt</t>
  </si>
  <si>
    <t>org.apache.hadoop.hbase.regionserver.TestRSStatusServlet</t>
  </si>
  <si>
    <t>org.apache.hadoop.hbase.regionserver.TestScanDeleteTracker.txt</t>
  </si>
  <si>
    <t>org.apache.hadoop.hbase.regionserver.TestScanDeleteTracker</t>
  </si>
  <si>
    <t>org.apache.hadoop.hbase.regionserver.TestScanner.txt</t>
  </si>
  <si>
    <t>org.apache.hadoop.hbase.regionserver.TestScanner</t>
  </si>
  <si>
    <t>org.apache.hadoop.hbase.regionserver.TestScanWildcardColumnTracker.txt</t>
  </si>
  <si>
    <t>org.apache.hadoop.hbase.regionserver.TestScanWildcardColumnTracker</t>
  </si>
  <si>
    <t>org.apache.hadoop.hbase.regionserver.TestScanWithBloomError.txt</t>
  </si>
  <si>
    <t>org.apache.hadoop.hbase.regionserver.TestScanWithBloomError</t>
  </si>
  <si>
    <t>org.apache.hadoop.hbase.regionserver.TestSeekOptimizations.txt</t>
  </si>
  <si>
    <t>org.apache.hadoop.hbase.regionserver.TestSeekOptimizations</t>
  </si>
  <si>
    <t>org.apache.hadoop.hbase.regionserver.TestServerCustomProtocol.txt</t>
  </si>
  <si>
    <t>org.apache.hadoop.hbase.regionserver.TestServerCustomProtocol</t>
  </si>
  <si>
    <t>org.apache.hadoop.hbase.regionserver.TestSplitLogWorker.txt</t>
  </si>
  <si>
    <t>org.apache.hadoop.hbase.regionserver.TestSplitLogWorker</t>
  </si>
  <si>
    <t>org.apache.hadoop.hbase.regionserver.TestSplitTransactionOnCluster.txt</t>
  </si>
  <si>
    <t>org.apache.hadoop.hbase.regionserver.TestSplitTransactionOnCluster</t>
  </si>
  <si>
    <t>org.apache.hadoop.hbase.regionserver.TestSplitTransaction.txt</t>
  </si>
  <si>
    <t>org.apache.hadoop.hbase.regionserver.TestSplitTransaction</t>
  </si>
  <si>
    <t>org.apache.hadoop.hbase.regionserver.TestStoreFileBlockCacheSummary.txt</t>
  </si>
  <si>
    <t>org.apache.hadoop.hbase.regionserver.TestStoreFileBlockCacheSummary</t>
  </si>
  <si>
    <t>org.apache.hadoop.hbase.regionserver.TestStoreFile.txt</t>
  </si>
  <si>
    <t>org.apache.hadoop.hbase.regionserver.TestStoreFile</t>
  </si>
  <si>
    <t>org.apache.hadoop.hbase.regionserver.TestStoreScanner.txt</t>
  </si>
  <si>
    <t>org.apache.hadoop.hbase.regionserver.TestStoreScanner</t>
  </si>
  <si>
    <t>org.apache.hadoop.hbase.regionserver.TestStore.txt</t>
  </si>
  <si>
    <t>org.apache.hadoop.hbase.regionserver.TestStore</t>
  </si>
  <si>
    <t>org.apache.hadoop.hbase.regionserver.TestWideScanner.txt</t>
  </si>
  <si>
    <t>org.apache.hadoop.hbase.regionserver.TestWideScanner</t>
  </si>
  <si>
    <t>org.apache.hadoop.hbase.regionserver.wal.TestHLogBench.txt</t>
  </si>
  <si>
    <t>org.apache.hadoop.hbase.regionserver.wal.TestHLogBench</t>
  </si>
  <si>
    <t>org.apache.hadoop.hbase.regionserver.wal.TestHLogMethods.txt</t>
  </si>
  <si>
    <t>org.apache.hadoop.hbase.regionserver.wal.TestHLogMethods</t>
  </si>
  <si>
    <t>org.apache.hadoop.hbase.regionserver.wal.TestHLogSplit.txt</t>
  </si>
  <si>
    <t>org.apache.hadoop.hbase.regionserver.wal.TestHLogSplit</t>
  </si>
  <si>
    <t>org.apache.hadoop.hbase.regionserver.wal.TestHLog.txt</t>
  </si>
  <si>
    <t>org.apache.hadoop.hbase.regionserver.wal.TestHLog</t>
  </si>
  <si>
    <t>org.apache.hadoop.hbase.regionserver.wal.TestLogRolling.txt</t>
  </si>
  <si>
    <t>org.apache.hadoop.hbase.regionserver.wal.TestLogRolling</t>
  </si>
  <si>
    <t>org.apache.hadoop.hbase.regionserver.wal.TestWALActionsListener.txt</t>
  </si>
  <si>
    <t>org.apache.hadoop.hbase.regionserver.wal.TestWALActionsListener</t>
  </si>
  <si>
    <t>org.apache.hadoop.hbase.regionserver.wal.TestWALReplay.txt</t>
  </si>
  <si>
    <t>org.apache.hadoop.hbase.regionserver.wal.TestWALReplay</t>
  </si>
  <si>
    <t>org.apache.hadoop.hbase.replication.regionserver.TestReplicationSink.txt</t>
  </si>
  <si>
    <t>org.apache.hadoop.hbase.replication.regionserver.TestReplicationSink</t>
  </si>
  <si>
    <t>org.apache.hadoop.hbase.replication.regionserver.TestReplicationSourceManager.txt</t>
  </si>
  <si>
    <t>org.apache.hadoop.hbase.replication.regionserver.TestReplicationSourceManager</t>
  </si>
  <si>
    <t>org.apache.hadoop.hbase.replication.TestMasterReplication.txt</t>
  </si>
  <si>
    <t>org.apache.hadoop.hbase.replication.TestMasterReplication</t>
  </si>
  <si>
    <t>org.apache.hadoop.hbase.replication.TestMultiSlaveReplication.txt</t>
  </si>
  <si>
    <t>org.apache.hadoop.hbase.replication.TestMultiSlaveReplication</t>
  </si>
  <si>
    <t>org.apache.hadoop.hbase.replication.TestReplicationPeer.txt</t>
  </si>
  <si>
    <t>org.apache.hadoop.hbase.replication.TestReplicationPeer</t>
  </si>
  <si>
    <t>org.apache.hadoop.hbase.replication.TestReplicationSource.txt</t>
  </si>
  <si>
    <t>org.apache.hadoop.hbase.replication.TestReplicationSource</t>
  </si>
  <si>
    <t>org.apache.hadoop.hbase.replication.TestReplication.txt</t>
  </si>
  <si>
    <t>org.apache.hadoop.hbase.replication.TestReplication</t>
  </si>
  <si>
    <t>org.apache.hadoop.hbase.rest.client.TestRemoteAdmin.txt</t>
  </si>
  <si>
    <t>org.apache.hadoop.hbase.rest.client.TestRemoteAdmin</t>
  </si>
  <si>
    <t>org.apache.hadoop.hbase.rest.client.TestRemoteTable.txt</t>
  </si>
  <si>
    <t>org.apache.hadoop.hbase.rest.client.TestRemoteTable</t>
  </si>
  <si>
    <t>org.apache.hadoop.hbase.rest.model.TestCellModel.txt</t>
  </si>
  <si>
    <t>org.apache.hadoop.hbase.rest.model.TestCellModel</t>
  </si>
  <si>
    <t>org.apache.hadoop.hbase.rest.model.TestCellSetModel.txt</t>
  </si>
  <si>
    <t>org.apache.hadoop.hbase.rest.model.TestCellSetModel</t>
  </si>
  <si>
    <t>org.apache.hadoop.hbase.rest.model.TestColumnSchemaModel.txt</t>
  </si>
  <si>
    <t>org.apache.hadoop.hbase.rest.model.TestColumnSchemaModel</t>
  </si>
  <si>
    <t>org.apache.hadoop.hbase.rest.model.TestRowModel.txt</t>
  </si>
  <si>
    <t>org.apache.hadoop.hbase.rest.model.TestRowModel</t>
  </si>
  <si>
    <t>org.apache.hadoop.hbase.rest.model.TestScannerModel.txt</t>
  </si>
  <si>
    <t>org.apache.hadoop.hbase.rest.model.TestScannerModel</t>
  </si>
  <si>
    <t>org.apache.hadoop.hbase.rest.model.TestStorageClusterStatusModel.txt</t>
  </si>
  <si>
    <t>org.apache.hadoop.hbase.rest.model.TestStorageClusterStatusModel</t>
  </si>
  <si>
    <t>org.apache.hadoop.hbase.rest.model.TestStorageClusterVersionModel.txt</t>
  </si>
  <si>
    <t>org.apache.hadoop.hbase.rest.model.TestStorageClusterVersionModel</t>
  </si>
  <si>
    <t>org.apache.hadoop.hbase.rest.model.TestTableInfoModel.txt</t>
  </si>
  <si>
    <t>org.apache.hadoop.hbase.rest.model.TestTableInfoModel</t>
  </si>
  <si>
    <t>org.apache.hadoop.hbase.rest.model.TestTableListModel.txt</t>
  </si>
  <si>
    <t>org.apache.hadoop.hbase.rest.model.TestTableListModel</t>
  </si>
  <si>
    <t>org.apache.hadoop.hbase.rest.model.TestTableRegionModel.txt</t>
  </si>
  <si>
    <t>org.apache.hadoop.hbase.rest.model.TestTableRegionModel</t>
  </si>
  <si>
    <t>org.apache.hadoop.hbase.rest.model.TestTableSchemaModel.txt</t>
  </si>
  <si>
    <t>org.apache.hadoop.hbase.rest.model.TestTableSchemaModel</t>
  </si>
  <si>
    <t>org.apache.hadoop.hbase.rest.model.TestVersionModel.txt</t>
  </si>
  <si>
    <t>org.apache.hadoop.hbase.rest.model.TestVersionModel</t>
  </si>
  <si>
    <t>org.apache.hadoop.hbase.rest.TestGzipFilter.txt</t>
  </si>
  <si>
    <t>org.apache.hadoop.hbase.rest.TestGzipFilter</t>
  </si>
  <si>
    <t>org.apache.hadoop.hbase.rest.TestMultiRowResource.txt</t>
  </si>
  <si>
    <t>org.apache.hadoop.hbase.rest.TestMultiRowResource</t>
  </si>
  <si>
    <t>org.apache.hadoop.hbase.rest.TestRowResource.txt</t>
  </si>
  <si>
    <t>org.apache.hadoop.hbase.rest.TestRowResource</t>
  </si>
  <si>
    <t>org.apache.hadoop.hbase.rest.TestScannerResource.txt</t>
  </si>
  <si>
    <t>org.apache.hadoop.hbase.rest.TestScannerResource</t>
  </si>
  <si>
    <t>org.apache.hadoop.hbase.rest.TestScannersWithFilters.txt</t>
  </si>
  <si>
    <t>org.apache.hadoop.hbase.rest.TestScannersWithFilters</t>
  </si>
  <si>
    <t>org.apache.hadoop.hbase.rest.TestSchemaResource.txt</t>
  </si>
  <si>
    <t>org.apache.hadoop.hbase.rest.TestSchemaResource</t>
  </si>
  <si>
    <t>org.apache.hadoop.hbase.rest.TestStatusResource.txt</t>
  </si>
  <si>
    <t>org.apache.hadoop.hbase.rest.TestStatusResource</t>
  </si>
  <si>
    <t>org.apache.hadoop.hbase.rest.TestTableResource.txt</t>
  </si>
  <si>
    <t>org.apache.hadoop.hbase.rest.TestTableResource</t>
  </si>
  <si>
    <t>org.apache.hadoop.hbase.rest.TestTransform.txt</t>
  </si>
  <si>
    <t>org.apache.hadoop.hbase.rest.TestTransform</t>
  </si>
  <si>
    <t>org.apache.hadoop.hbase.rest.TestVersionResource.txt</t>
  </si>
  <si>
    <t>org.apache.hadoop.hbase.rest.TestVersionResource</t>
  </si>
  <si>
    <t>org.apache.hadoop.hbase.security.TestUser.txt</t>
  </si>
  <si>
    <t>org.apache.hadoop.hbase.security.TestUser</t>
  </si>
  <si>
    <t>org.apache.hadoop.hbase.TestAcidGuarantees.txt</t>
  </si>
  <si>
    <t>org.apache.hadoop.hbase.TestAcidGuarantees</t>
  </si>
  <si>
    <t>org.apache.hadoop.hbase.TestCompare.txt</t>
  </si>
  <si>
    <t>org.apache.hadoop.hbase.TestCompare</t>
  </si>
  <si>
    <t>org.apache.hadoop.hbase.TestFSTableDescriptorForceCreation.txt</t>
  </si>
  <si>
    <t>org.apache.hadoop.hbase.TestFSTableDescriptorForceCreation</t>
  </si>
  <si>
    <t>org.apache.hadoop.hbase.TestFullLogReconstruction.txt</t>
  </si>
  <si>
    <t>org.apache.hadoop.hbase.TestFullLogReconstruction</t>
  </si>
  <si>
    <t>org.apache.hadoop.hbase.TestGlobalMemStoreSize.txt</t>
  </si>
  <si>
    <t>org.apache.hadoop.hbase.TestGlobalMemStoreSize</t>
  </si>
  <si>
    <t>org.apache.hadoop.hbase.TestHBaseTestingUtility.txt</t>
  </si>
  <si>
    <t>org.apache.hadoop.hbase.TestHBaseTestingUtility</t>
  </si>
  <si>
    <t>org.apache.hadoop.hbase.TestHRegionLocation.txt</t>
  </si>
  <si>
    <t>org.apache.hadoop.hbase.TestHRegionLocation</t>
  </si>
  <si>
    <t>org.apache.hadoop.hbase.TestHServerAddress.txt</t>
  </si>
  <si>
    <t>org.apache.hadoop.hbase.TestHServerAddress</t>
  </si>
  <si>
    <t>org.apache.hadoop.hbase.TestHServerInfo.txt</t>
  </si>
  <si>
    <t>org.apache.hadoop.hbase.TestHServerInfo</t>
  </si>
  <si>
    <t>org.apache.hadoop.hbase.TestInfoServers.txt</t>
  </si>
  <si>
    <t>org.apache.hadoop.hbase.TestInfoServers</t>
  </si>
  <si>
    <t>org.apache.hadoop.hbase.TestKeyValue.txt</t>
  </si>
  <si>
    <t>org.apache.hadoop.hbase.TestKeyValue</t>
  </si>
  <si>
    <t>org.apache.hadoop.hbase.TestMultiVersions.txt</t>
  </si>
  <si>
    <t>org.apache.hadoop.hbase.TestMultiVersions</t>
  </si>
  <si>
    <t>org.apache.hadoop.hbase.TestRegionRebalancing.txt</t>
  </si>
  <si>
    <t>org.apache.hadoop.hbase.TestRegionRebalancing</t>
  </si>
  <si>
    <t>org.apache.hadoop.hbase.TestSerialization.txt</t>
  </si>
  <si>
    <t>org.apache.hadoop.hbase.TestSerialization</t>
  </si>
  <si>
    <t>org.apache.hadoop.hbase.TestServerName.txt</t>
  </si>
  <si>
    <t>org.apache.hadoop.hbase.TestServerName</t>
  </si>
  <si>
    <t>org.apache.hadoop.hbase.TestZooKeeper.txt</t>
  </si>
  <si>
    <t>org.apache.hadoop.hbase.TestZooKeeper</t>
  </si>
  <si>
    <t>org.apache.hadoop.hbase.thrift.TestThriftServer.txt</t>
  </si>
  <si>
    <t>org.apache.hadoop.hbase.thrift.TestThriftServer</t>
  </si>
  <si>
    <t>org.apache.hadoop.hbase.util.TestBase64.txt</t>
  </si>
  <si>
    <t>org.apache.hadoop.hbase.util.TestBase64</t>
  </si>
  <si>
    <t>org.apache.hadoop.hbase.util.TestByteBloomFilter.txt</t>
  </si>
  <si>
    <t>org.apache.hadoop.hbase.util.TestByteBloomFilter</t>
  </si>
  <si>
    <t>org.apache.hadoop.hbase.util.TestBytes.txt</t>
  </si>
  <si>
    <t>org.apache.hadoop.hbase.util.TestBytes</t>
  </si>
  <si>
    <t>org.apache.hadoop.hbase.util.TestCompressionTest.txt</t>
  </si>
  <si>
    <t>org.apache.hadoop.hbase.util.TestCompressionTest</t>
  </si>
  <si>
    <t>org.apache.hadoop.hbase.util.TestDefaultEnvironmentEdge.txt</t>
  </si>
  <si>
    <t>org.apache.hadoop.hbase.util.TestDefaultEnvironmentEdge</t>
  </si>
  <si>
    <t>org.apache.hadoop.hbase.util.TestEnvironmentEdgeManager.txt</t>
  </si>
  <si>
    <t>org.apache.hadoop.hbase.util.TestEnvironmentEdgeManager</t>
  </si>
  <si>
    <t>org.apache.hadoop.hbase.util.TestFSTableDescriptors.txt</t>
  </si>
  <si>
    <t>org.apache.hadoop.hbase.util.TestFSTableDescriptors</t>
  </si>
  <si>
    <t>org.apache.hadoop.hbase.util.TestFSUtils.txt</t>
  </si>
  <si>
    <t>org.apache.hadoop.hbase.util.TestFSUtils</t>
  </si>
  <si>
    <t>org.apache.hadoop.hbase.util.TestHBaseFsckComparator.txt</t>
  </si>
  <si>
    <t>org.apache.hadoop.hbase.util.TestHBaseFsckComparator</t>
  </si>
  <si>
    <t>org.apache.hadoop.hbase.util.TestHBaseFsck.txt</t>
  </si>
  <si>
    <t>org.apache.hadoop.hbase.util.TestHBaseFsck</t>
  </si>
  <si>
    <t>org.apache.hadoop.hbase.util.TestIdLock.txt</t>
  </si>
  <si>
    <t>org.apache.hadoop.hbase.util.TestIdLock</t>
  </si>
  <si>
    <t>org.apache.hadoop.hbase.util.TestIncrementingEnvironmentEdge.txt</t>
  </si>
  <si>
    <t>org.apache.hadoop.hbase.util.TestIncrementingEnvironmentEdge</t>
  </si>
  <si>
    <t>org.apache.hadoop.hbase.util.TestKeying.txt</t>
  </si>
  <si>
    <t>org.apache.hadoop.hbase.util.TestKeying</t>
  </si>
  <si>
    <t>org.apache.hadoop.hbase.util.TestMergeTable.txt</t>
  </si>
  <si>
    <t>org.apache.hadoop.hbase.util.TestMergeTable</t>
  </si>
  <si>
    <t>org.apache.hadoop.hbase.util.TestMergeTool.txt</t>
  </si>
  <si>
    <t>org.apache.hadoop.hbase.util.TestMergeTool</t>
  </si>
  <si>
    <t>org.apache.hadoop.hbase.util.TestPoolMap.txt</t>
  </si>
  <si>
    <t>org.apache.hadoop.hbase.util.TestPoolMap</t>
  </si>
  <si>
    <t>org.apache.hadoop.hbase.util.TestRegionSplitCalculator.txt</t>
  </si>
  <si>
    <t>org.apache.hadoop.hbase.util.TestRegionSplitCalculator</t>
  </si>
  <si>
    <t>org.apache.hadoop.hbase.util.TestRootPath.txt</t>
  </si>
  <si>
    <t>org.apache.hadoop.hbase.util.TestRootPath</t>
  </si>
  <si>
    <t>org.apache.hadoop.hbase.util.TestSortedCopyOnWriteSet.txt</t>
  </si>
  <si>
    <t>org.apache.hadoop.hbase.util.TestSortedCopyOnWriteSet</t>
  </si>
  <si>
    <t>org.apache.hadoop.hbase.zookeeper.TestHQuorumPeer.txt</t>
  </si>
  <si>
    <t>org.apache.hadoop.hbase.zookeeper.TestHQuorumPeer</t>
  </si>
  <si>
    <t>org.apache.hadoop.hbase.zookeeper.TestZKTable.txt</t>
  </si>
  <si>
    <t>org.apache.hadoop.hbase.zookeeper.TestZKTable</t>
  </si>
  <si>
    <t>org.apache.hadoop.hbase.zookeeper.TestZooKeeperMainServerArg.txt</t>
  </si>
  <si>
    <t>org.apache.hadoop.hbase.zookeeper.TestZooKeeperMainServerArg</t>
  </si>
  <si>
    <t>org.apache.hadoop.hbase.zookeeper.TestZooKeeperNodeTracker.txt</t>
  </si>
  <si>
    <t>org.apache.hadoop.hbase.zookeeper.TestZooKeeperNodeTracker</t>
  </si>
  <si>
    <t>contains a Thread.sleep</t>
  </si>
  <si>
    <t>nb log lines</t>
  </si>
  <si>
    <t>time spent in classes lasting more than a minute, in minutes</t>
  </si>
  <si>
    <t>time spent in classes lasting more than 40 seconds, in minutes</t>
  </si>
  <si>
    <t>number of class tests lasting more than 40 seconds</t>
  </si>
  <si>
    <t>number of class test containing a Thread.sleep</t>
  </si>
  <si>
    <t>number of test classes</t>
  </si>
  <si>
    <t>number of test class  using a cluster</t>
  </si>
  <si>
    <t>time spent in test classes using a cluster in minutes</t>
  </si>
  <si>
    <t>Time spent in test classes that do no use a cluster, in minutes</t>
  </si>
  <si>
    <t>#!/usr/bin/env bash</t>
  </si>
  <si>
    <t>#for a single file generated by surefire and given as a parameter, extract some info on the test and echo it</t>
  </si>
  <si>
    <t># have to be called with: ls *.txt | grep -v output | xargs -n 1 unittest_time.sh &gt; time.txt</t>
  </si>
  <si>
    <t># with the right path for the souce file in the variable below</t>
  </si>
  <si>
    <t>rootTestClassDirectory="/mnt/hgfs/projets/hbasedev/hbase/src/test/java/"</t>
  </si>
  <si>
    <t>fileName=$1</t>
  </si>
  <si>
    <t>#look for these strings in the log to deduce if it uses a cluster &amp; which one</t>
  </si>
  <si>
    <t>useMiniDFSClusterLog="Mini HDFS Cluster"</t>
  </si>
  <si>
    <t>useMiniZKClusterLog="MiniZK Cluster"</t>
  </si>
  <si>
    <t>useMiniHBaseClusterLog="MiniHBaseCluster"</t>
  </si>
  <si>
    <t>useMiniMapReduceClusterLog="mini mapreduce cluster"</t>
  </si>
  <si>
    <t xml:space="preserve">testClass=`head -n 2 $fileName | tail -n 1 | cut -f2 -d ':' | tr -d ' '` </t>
  </si>
  <si>
    <t>shortFileName=$testClass".txt"</t>
  </si>
  <si>
    <t>nbTest=`tail -n 1 $fileName | cut -f1 -d ',' | cut -f2 -d ':'`</t>
  </si>
  <si>
    <t>time=`tail -n 1 $fileName | cut -f5 -d ',' | cut -f2 -d ':' |cut -f2 -d ' '`</t>
  </si>
  <si>
    <t>len=$((${#fileName} - 4))</t>
  </si>
  <si>
    <t>outputfileName=${fileName:0:$len}"-output.txt"</t>
  </si>
  <si>
    <t>if [ -a $outputfileName ]; then</t>
  </si>
  <si>
    <t xml:space="preserve">  nbLogsLine=`wc -l $outputfileName |cut -f1 -d ' '`</t>
  </si>
  <si>
    <t xml:space="preserve">  useMiniDFSCluster=`grep "$useMiniDFSClusterLog" $outputfileName |wc -l`</t>
  </si>
  <si>
    <t xml:space="preserve">  useMiniZKCluster=`grep "$useMiniZKClusterLog" $outputfileName |wc -l`</t>
  </si>
  <si>
    <t xml:space="preserve">  useMiniHBaseCluster=`grep "$useMiniHBaseClusterLog" $outputfileName |wc -l`</t>
  </si>
  <si>
    <t xml:space="preserve">  useMiniMapReduceCluster=`grep "$useMiniMapReduceClusterLog" $outputfileName |wc -l`</t>
  </si>
  <si>
    <t>fi</t>
  </si>
  <si>
    <t>classFile=$(echo $testClass | sed 's/\./\//g')</t>
  </si>
  <si>
    <t>classPathName=$rootTestClassDirectory""$classFile".java"</t>
  </si>
  <si>
    <t>if [ -a $classPathName ]; then</t>
  </si>
  <si>
    <t xml:space="preserve">  hasSleep=`grep "Thread.sleep" $classPathName | wc -l`</t>
  </si>
  <si>
    <t>echo "$shortFileName;$testClass;$nbTest;$time;$nbLogsLine;$useMiniDFSCluster;$useMiniZKCluster;$useMiniHBaseCluster;$useMiniMapReduceCluster;$hasSleep"</t>
  </si>
  <si>
    <t>class name</t>
  </si>
  <si>
    <t># tests methods in the class</t>
  </si>
  <si>
    <t>time to run the test in seconds</t>
  </si>
  <si>
    <t>surefire file name</t>
  </si>
  <si>
    <t>use dfs cluster</t>
  </si>
  <si>
    <t>use mp  cluster</t>
  </si>
  <si>
    <t>use zk  cluster</t>
  </si>
  <si>
    <t>use hb  cluster</t>
  </si>
  <si>
    <t>use ANY cluster</t>
  </si>
  <si>
    <t>time in cluster</t>
  </si>
  <si>
    <t>lines logged per second</t>
  </si>
  <si>
    <t>Acceptable as an integration test</t>
  </si>
  <si>
    <t>must be unit test</t>
  </si>
  <si>
    <t>Known as a frequent bug catcher</t>
  </si>
  <si>
    <t>Class should be split between what's unit and what's integration</t>
  </si>
  <si>
    <t>time spent in unit tests in minutes</t>
  </si>
  <si>
    <t>flaky (Ram's list)</t>
  </si>
  <si>
    <t>time spent in possible integration  tests in minutes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</si>
</sst>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0" fontId="1" fillId="0" borderId="0" xfId="0" applyFont="1" applyAlignment="1">
      <alignment horizontal="center" textRotation="90" wrapText="1"/>
    </xf>
    <xf numFmtId="164" fontId="1" fillId="0" borderId="0" xfId="0" applyNumberFormat="1" applyFont="1" applyAlignment="1">
      <alignment horizontal="center" textRotation="90" wrapText="1"/>
    </xf>
    <xf numFmtId="1" fontId="1" fillId="0" borderId="0" xfId="0" applyNumberFormat="1" applyFont="1" applyAlignment="1">
      <alignment horizontal="center" textRotation="90" wrapText="1"/>
    </xf>
    <xf numFmtId="0" fontId="0" fillId="0" borderId="0" xfId="0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/>
  </cellXfs>
  <cellStyles count="1">
    <cellStyle name="Normal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es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es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es2_1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es2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3"/>
  <sheetViews>
    <sheetView tabSelected="1" topLeftCell="A235" workbookViewId="0">
      <selection activeCell="A252" sqref="A252"/>
    </sheetView>
  </sheetViews>
  <sheetFormatPr defaultRowHeight="15" x14ac:dyDescent="0.25"/>
  <cols>
    <col min="1" max="1" width="67" customWidth="1"/>
    <col min="2" max="2" width="36.140625" style="3" customWidth="1"/>
    <col min="3" max="3" width="6.5703125" customWidth="1"/>
    <col min="4" max="4" width="7.5703125" style="2" customWidth="1"/>
    <col min="5" max="5" width="7" customWidth="1"/>
    <col min="6" max="6" width="3" customWidth="1"/>
    <col min="7" max="8" width="3" bestFit="1" customWidth="1"/>
    <col min="9" max="9" width="2" bestFit="1" customWidth="1"/>
    <col min="10" max="10" width="7.140625" customWidth="1"/>
    <col min="12" max="12" width="11.28515625" style="2" hidden="1" customWidth="1"/>
    <col min="13" max="13" width="14.5703125" hidden="1" customWidth="1"/>
    <col min="14" max="14" width="17.5703125" style="1" hidden="1" customWidth="1"/>
    <col min="15" max="15" width="0" hidden="1" customWidth="1"/>
    <col min="16" max="18" width="0" style="8" hidden="1" customWidth="1"/>
    <col min="19" max="20" width="9.140625" style="8"/>
  </cols>
  <sheetData>
    <row r="1" spans="1:20" s="5" customFormat="1" ht="100.5" customHeight="1" x14ac:dyDescent="0.25">
      <c r="A1" s="5" t="s">
        <v>499</v>
      </c>
      <c r="B1" s="5" t="s">
        <v>496</v>
      </c>
      <c r="C1" s="5" t="s">
        <v>497</v>
      </c>
      <c r="D1" s="6" t="s">
        <v>498</v>
      </c>
      <c r="E1" s="5" t="s">
        <v>458</v>
      </c>
      <c r="F1" s="5" t="s">
        <v>500</v>
      </c>
      <c r="G1" s="5" t="s">
        <v>502</v>
      </c>
      <c r="H1" s="5" t="s">
        <v>503</v>
      </c>
      <c r="I1" s="5" t="s">
        <v>501</v>
      </c>
      <c r="J1" s="5" t="s">
        <v>457</v>
      </c>
      <c r="K1" s="5" t="s">
        <v>504</v>
      </c>
      <c r="L1" s="6" t="s">
        <v>505</v>
      </c>
      <c r="M1" s="5" t="s">
        <v>2</v>
      </c>
      <c r="N1" s="7" t="s">
        <v>506</v>
      </c>
      <c r="P1" s="5" t="s">
        <v>507</v>
      </c>
      <c r="Q1" s="5" t="s">
        <v>508</v>
      </c>
      <c r="R1" s="5" t="s">
        <v>510</v>
      </c>
      <c r="S1" s="5" t="s">
        <v>512</v>
      </c>
      <c r="T1" s="5" t="s">
        <v>509</v>
      </c>
    </row>
    <row r="2" spans="1:20" x14ac:dyDescent="0.25">
      <c r="A2" s="10" t="s">
        <v>5</v>
      </c>
      <c r="B2" s="9" t="s">
        <v>6</v>
      </c>
      <c r="C2">
        <v>3</v>
      </c>
      <c r="D2">
        <v>92.790999999999997</v>
      </c>
      <c r="E2">
        <v>1115</v>
      </c>
      <c r="F2">
        <v>1</v>
      </c>
      <c r="G2">
        <v>1</v>
      </c>
      <c r="H2">
        <v>6</v>
      </c>
      <c r="I2">
        <v>0</v>
      </c>
      <c r="J2">
        <v>0</v>
      </c>
      <c r="K2">
        <f>IF(SUM(F2:I2)&gt;0,1,0)</f>
        <v>1</v>
      </c>
      <c r="L2" s="2">
        <f>K2*D2</f>
        <v>92.790999999999997</v>
      </c>
      <c r="M2">
        <f>K2*C2</f>
        <v>3</v>
      </c>
      <c r="N2" s="1">
        <f>E2/D2</f>
        <v>12.016251576122684</v>
      </c>
      <c r="P2" s="8">
        <v>1</v>
      </c>
    </row>
    <row r="3" spans="1:20" x14ac:dyDescent="0.25">
      <c r="A3" s="10" t="s">
        <v>7</v>
      </c>
      <c r="B3" s="9" t="s">
        <v>8</v>
      </c>
      <c r="C3">
        <v>1</v>
      </c>
      <c r="D3">
        <v>0.63900000000000001</v>
      </c>
      <c r="J3">
        <v>0</v>
      </c>
      <c r="K3">
        <f>IF(SUM(F3:I3)&gt;0,1,0)</f>
        <v>0</v>
      </c>
      <c r="L3" s="2">
        <f t="shared" ref="L3:L66" si="0">K3*D3</f>
        <v>0</v>
      </c>
      <c r="M3">
        <f t="shared" ref="M3:M66" si="1">K3*C3</f>
        <v>0</v>
      </c>
      <c r="N3" s="1">
        <f t="shared" ref="N3:N66" si="2">E3/D3</f>
        <v>0</v>
      </c>
    </row>
    <row r="4" spans="1:20" x14ac:dyDescent="0.25">
      <c r="A4" s="10" t="s">
        <v>9</v>
      </c>
      <c r="B4" s="9" t="s">
        <v>10</v>
      </c>
      <c r="C4">
        <v>1</v>
      </c>
      <c r="D4">
        <v>206.595</v>
      </c>
      <c r="E4">
        <v>726</v>
      </c>
      <c r="F4">
        <v>1</v>
      </c>
      <c r="G4">
        <v>1</v>
      </c>
      <c r="H4">
        <v>4</v>
      </c>
      <c r="I4">
        <v>0</v>
      </c>
      <c r="J4">
        <v>0</v>
      </c>
      <c r="K4">
        <f t="shared" ref="K4:K67" si="3">IF(SUM(F4:I4)&gt;0,1,0)</f>
        <v>1</v>
      </c>
      <c r="L4" s="2">
        <f t="shared" si="0"/>
        <v>206.595</v>
      </c>
      <c r="M4">
        <f t="shared" si="1"/>
        <v>1</v>
      </c>
      <c r="N4" s="1">
        <f t="shared" si="2"/>
        <v>3.514121832570972</v>
      </c>
      <c r="Q4" s="8">
        <v>1</v>
      </c>
    </row>
    <row r="5" spans="1:20" x14ac:dyDescent="0.25">
      <c r="A5" s="10" t="s">
        <v>11</v>
      </c>
      <c r="B5" s="9" t="s">
        <v>12</v>
      </c>
      <c r="C5">
        <v>8</v>
      </c>
      <c r="D5">
        <v>3.343</v>
      </c>
      <c r="E5">
        <v>206</v>
      </c>
      <c r="F5">
        <v>0</v>
      </c>
      <c r="G5">
        <v>1</v>
      </c>
      <c r="H5">
        <v>0</v>
      </c>
      <c r="I5">
        <v>0</v>
      </c>
      <c r="J5">
        <v>0</v>
      </c>
      <c r="K5">
        <f t="shared" si="3"/>
        <v>1</v>
      </c>
      <c r="L5" s="2">
        <f t="shared" si="0"/>
        <v>3.343</v>
      </c>
      <c r="M5">
        <f t="shared" si="1"/>
        <v>8</v>
      </c>
      <c r="N5" s="1">
        <f t="shared" si="2"/>
        <v>61.621298235118161</v>
      </c>
    </row>
    <row r="6" spans="1:20" x14ac:dyDescent="0.25">
      <c r="A6" s="10" t="s">
        <v>13</v>
      </c>
      <c r="B6" s="9" t="s">
        <v>14</v>
      </c>
      <c r="C6">
        <v>4</v>
      </c>
      <c r="D6">
        <v>21.018000000000001</v>
      </c>
      <c r="E6">
        <v>2179</v>
      </c>
      <c r="F6">
        <v>1</v>
      </c>
      <c r="G6">
        <v>1</v>
      </c>
      <c r="H6">
        <v>2</v>
      </c>
      <c r="I6">
        <v>0</v>
      </c>
      <c r="J6">
        <v>0</v>
      </c>
      <c r="K6">
        <f t="shared" si="3"/>
        <v>1</v>
      </c>
      <c r="L6" s="2">
        <f t="shared" si="0"/>
        <v>21.018000000000001</v>
      </c>
      <c r="M6">
        <f t="shared" si="1"/>
        <v>4</v>
      </c>
      <c r="N6" s="1">
        <f t="shared" si="2"/>
        <v>103.67304215434389</v>
      </c>
    </row>
    <row r="7" spans="1:20" x14ac:dyDescent="0.25">
      <c r="A7" s="10" t="s">
        <v>15</v>
      </c>
      <c r="B7" s="9" t="s">
        <v>16</v>
      </c>
      <c r="C7">
        <v>1</v>
      </c>
      <c r="D7">
        <v>0.70899999999999996</v>
      </c>
      <c r="E7">
        <v>29</v>
      </c>
      <c r="F7">
        <v>0</v>
      </c>
      <c r="G7">
        <v>1</v>
      </c>
      <c r="H7">
        <v>0</v>
      </c>
      <c r="I7">
        <v>0</v>
      </c>
      <c r="J7">
        <v>0</v>
      </c>
      <c r="K7">
        <f t="shared" si="3"/>
        <v>1</v>
      </c>
      <c r="L7" s="2">
        <f t="shared" si="0"/>
        <v>0.70899999999999996</v>
      </c>
      <c r="M7">
        <f t="shared" si="1"/>
        <v>1</v>
      </c>
      <c r="N7" s="1">
        <f t="shared" si="2"/>
        <v>40.90267983074753</v>
      </c>
    </row>
    <row r="8" spans="1:20" x14ac:dyDescent="0.25">
      <c r="A8" s="10" t="s">
        <v>17</v>
      </c>
      <c r="B8" s="9" t="s">
        <v>18</v>
      </c>
      <c r="C8">
        <v>32</v>
      </c>
      <c r="D8">
        <v>293.63</v>
      </c>
      <c r="E8">
        <v>83576</v>
      </c>
      <c r="F8">
        <v>1</v>
      </c>
      <c r="G8">
        <v>1</v>
      </c>
      <c r="H8">
        <v>6</v>
      </c>
      <c r="I8">
        <v>0</v>
      </c>
      <c r="J8">
        <v>4</v>
      </c>
      <c r="K8">
        <f t="shared" si="3"/>
        <v>1</v>
      </c>
      <c r="L8" s="2">
        <f t="shared" si="0"/>
        <v>293.63</v>
      </c>
      <c r="M8">
        <f t="shared" si="1"/>
        <v>32</v>
      </c>
      <c r="N8" s="1">
        <f t="shared" si="2"/>
        <v>284.63031706569495</v>
      </c>
      <c r="Q8" s="8">
        <v>1</v>
      </c>
      <c r="S8" s="8">
        <v>1</v>
      </c>
    </row>
    <row r="9" spans="1:20" x14ac:dyDescent="0.25">
      <c r="A9" s="10" t="s">
        <v>19</v>
      </c>
      <c r="B9" s="9" t="s">
        <v>20</v>
      </c>
      <c r="C9">
        <v>3</v>
      </c>
      <c r="D9">
        <v>0.14099999999999999</v>
      </c>
      <c r="J9">
        <v>0</v>
      </c>
      <c r="K9">
        <f t="shared" si="3"/>
        <v>0</v>
      </c>
      <c r="L9" s="2">
        <f t="shared" si="0"/>
        <v>0</v>
      </c>
      <c r="M9">
        <f t="shared" si="1"/>
        <v>0</v>
      </c>
      <c r="N9" s="1">
        <f t="shared" si="2"/>
        <v>0</v>
      </c>
    </row>
    <row r="10" spans="1:20" x14ac:dyDescent="0.25">
      <c r="A10" s="10" t="s">
        <v>21</v>
      </c>
      <c r="B10" s="9" t="s">
        <v>22</v>
      </c>
      <c r="C10">
        <v>47</v>
      </c>
      <c r="D10">
        <v>125.069</v>
      </c>
      <c r="E10">
        <v>10542</v>
      </c>
      <c r="F10">
        <v>1</v>
      </c>
      <c r="G10">
        <v>1</v>
      </c>
      <c r="H10">
        <v>6</v>
      </c>
      <c r="I10">
        <v>0</v>
      </c>
      <c r="J10">
        <v>9</v>
      </c>
      <c r="K10">
        <f t="shared" si="3"/>
        <v>1</v>
      </c>
      <c r="L10" s="2">
        <f t="shared" si="0"/>
        <v>125.069</v>
      </c>
      <c r="M10">
        <f t="shared" si="1"/>
        <v>47</v>
      </c>
      <c r="N10" s="1">
        <f t="shared" si="2"/>
        <v>84.289472211339344</v>
      </c>
    </row>
    <row r="11" spans="1:20" x14ac:dyDescent="0.25">
      <c r="A11" s="10" t="s">
        <v>23</v>
      </c>
      <c r="B11" s="9" t="s">
        <v>24</v>
      </c>
      <c r="C11">
        <v>2</v>
      </c>
      <c r="D11">
        <v>0.14000000000000001</v>
      </c>
      <c r="J11">
        <v>0</v>
      </c>
      <c r="K11">
        <f t="shared" si="3"/>
        <v>0</v>
      </c>
      <c r="L11" s="2">
        <f t="shared" si="0"/>
        <v>0</v>
      </c>
      <c r="M11">
        <f t="shared" si="1"/>
        <v>0</v>
      </c>
      <c r="N11" s="1">
        <f t="shared" si="2"/>
        <v>0</v>
      </c>
    </row>
    <row r="12" spans="1:20" x14ac:dyDescent="0.25">
      <c r="A12" s="10" t="s">
        <v>25</v>
      </c>
      <c r="B12" s="9" t="s">
        <v>26</v>
      </c>
      <c r="C12">
        <v>3</v>
      </c>
      <c r="D12">
        <v>36.389000000000003</v>
      </c>
      <c r="E12">
        <v>2331</v>
      </c>
      <c r="F12">
        <v>1</v>
      </c>
      <c r="G12">
        <v>1</v>
      </c>
      <c r="H12">
        <v>2</v>
      </c>
      <c r="I12">
        <v>0</v>
      </c>
      <c r="J12">
        <v>2</v>
      </c>
      <c r="K12">
        <f t="shared" si="3"/>
        <v>1</v>
      </c>
      <c r="L12" s="2">
        <f t="shared" si="0"/>
        <v>36.389000000000003</v>
      </c>
      <c r="M12">
        <f t="shared" si="1"/>
        <v>3</v>
      </c>
      <c r="N12" s="1">
        <f t="shared" si="2"/>
        <v>64.057819670779622</v>
      </c>
    </row>
    <row r="13" spans="1:20" x14ac:dyDescent="0.25">
      <c r="A13" s="10" t="s">
        <v>27</v>
      </c>
      <c r="B13" s="9" t="s">
        <v>28</v>
      </c>
      <c r="C13">
        <v>18</v>
      </c>
      <c r="D13">
        <v>264.57499999999999</v>
      </c>
      <c r="E13">
        <v>9118</v>
      </c>
      <c r="F13">
        <v>18</v>
      </c>
      <c r="G13">
        <v>18</v>
      </c>
      <c r="H13">
        <v>36</v>
      </c>
      <c r="I13">
        <v>0</v>
      </c>
      <c r="J13">
        <v>0</v>
      </c>
      <c r="K13">
        <f t="shared" si="3"/>
        <v>1</v>
      </c>
      <c r="L13" s="2">
        <f t="shared" si="0"/>
        <v>264.57499999999999</v>
      </c>
      <c r="M13">
        <f t="shared" si="1"/>
        <v>18</v>
      </c>
      <c r="N13" s="1">
        <f t="shared" si="2"/>
        <v>34.462817726542568</v>
      </c>
      <c r="Q13" s="8">
        <v>1</v>
      </c>
    </row>
    <row r="14" spans="1:20" x14ac:dyDescent="0.25">
      <c r="A14" s="10" t="s">
        <v>29</v>
      </c>
      <c r="B14" s="9" t="s">
        <v>30</v>
      </c>
      <c r="C14">
        <v>2</v>
      </c>
      <c r="D14">
        <v>38.384999999999998</v>
      </c>
      <c r="E14">
        <v>811</v>
      </c>
      <c r="F14">
        <v>1</v>
      </c>
      <c r="G14">
        <v>1</v>
      </c>
      <c r="H14">
        <v>6</v>
      </c>
      <c r="I14">
        <v>0</v>
      </c>
      <c r="J14">
        <v>0</v>
      </c>
      <c r="K14">
        <f t="shared" si="3"/>
        <v>1</v>
      </c>
      <c r="L14" s="2">
        <f t="shared" si="0"/>
        <v>38.384999999999998</v>
      </c>
      <c r="M14">
        <f t="shared" si="1"/>
        <v>2</v>
      </c>
      <c r="N14" s="1">
        <f t="shared" si="2"/>
        <v>21.128044809170248</v>
      </c>
    </row>
    <row r="15" spans="1:20" x14ac:dyDescent="0.25">
      <c r="A15" s="10" t="s">
        <v>31</v>
      </c>
      <c r="B15" s="9" t="s">
        <v>32</v>
      </c>
      <c r="C15">
        <v>4</v>
      </c>
      <c r="D15">
        <v>29.853999999999999</v>
      </c>
      <c r="E15">
        <v>548</v>
      </c>
      <c r="F15">
        <v>1</v>
      </c>
      <c r="G15">
        <v>1</v>
      </c>
      <c r="H15">
        <v>2</v>
      </c>
      <c r="I15">
        <v>0</v>
      </c>
      <c r="J15">
        <v>0</v>
      </c>
      <c r="K15">
        <f t="shared" si="3"/>
        <v>1</v>
      </c>
      <c r="L15" s="2">
        <f t="shared" si="0"/>
        <v>29.853999999999999</v>
      </c>
      <c r="M15">
        <f t="shared" si="1"/>
        <v>4</v>
      </c>
      <c r="N15" s="1">
        <f t="shared" si="2"/>
        <v>18.355999196087627</v>
      </c>
    </row>
    <row r="16" spans="1:20" x14ac:dyDescent="0.25">
      <c r="A16" s="10" t="s">
        <v>33</v>
      </c>
      <c r="B16" s="9" t="s">
        <v>34</v>
      </c>
      <c r="C16">
        <v>1</v>
      </c>
      <c r="D16">
        <v>21.061</v>
      </c>
      <c r="E16">
        <v>680</v>
      </c>
      <c r="F16">
        <v>1</v>
      </c>
      <c r="G16">
        <v>1</v>
      </c>
      <c r="H16">
        <v>2</v>
      </c>
      <c r="I16">
        <v>0</v>
      </c>
      <c r="J16">
        <v>0</v>
      </c>
      <c r="K16">
        <f t="shared" si="3"/>
        <v>1</v>
      </c>
      <c r="L16" s="2">
        <f t="shared" si="0"/>
        <v>21.061</v>
      </c>
      <c r="M16">
        <f t="shared" si="1"/>
        <v>1</v>
      </c>
      <c r="N16" s="1">
        <f t="shared" si="2"/>
        <v>32.287165851574002</v>
      </c>
    </row>
    <row r="17" spans="1:16" x14ac:dyDescent="0.25">
      <c r="A17" s="10" t="s">
        <v>35</v>
      </c>
      <c r="B17" s="9" t="s">
        <v>36</v>
      </c>
      <c r="C17">
        <v>10</v>
      </c>
      <c r="D17">
        <v>59.777999999999999</v>
      </c>
      <c r="E17">
        <v>5285</v>
      </c>
      <c r="F17">
        <v>0</v>
      </c>
      <c r="G17">
        <v>1</v>
      </c>
      <c r="H17">
        <v>11</v>
      </c>
      <c r="I17">
        <v>0</v>
      </c>
      <c r="J17">
        <v>0</v>
      </c>
      <c r="K17">
        <f t="shared" si="3"/>
        <v>1</v>
      </c>
      <c r="L17" s="2">
        <f t="shared" si="0"/>
        <v>59.777999999999999</v>
      </c>
      <c r="M17">
        <f t="shared" si="1"/>
        <v>10</v>
      </c>
      <c r="N17" s="1">
        <f t="shared" si="2"/>
        <v>88.410452005754621</v>
      </c>
    </row>
    <row r="18" spans="1:16" x14ac:dyDescent="0.25">
      <c r="A18" t="s">
        <v>37</v>
      </c>
      <c r="B18" s="3" t="s">
        <v>38</v>
      </c>
      <c r="C18">
        <v>8</v>
      </c>
      <c r="D18">
        <v>54.874000000000002</v>
      </c>
      <c r="E18">
        <v>1557</v>
      </c>
      <c r="F18">
        <v>1</v>
      </c>
      <c r="G18">
        <v>1</v>
      </c>
      <c r="H18">
        <v>6</v>
      </c>
      <c r="I18">
        <v>0</v>
      </c>
      <c r="J18">
        <v>1</v>
      </c>
      <c r="K18">
        <f t="shared" si="3"/>
        <v>1</v>
      </c>
      <c r="L18" s="2">
        <f t="shared" si="0"/>
        <v>54.874000000000002</v>
      </c>
      <c r="M18">
        <f t="shared" si="1"/>
        <v>8</v>
      </c>
      <c r="N18" s="1">
        <f t="shared" si="2"/>
        <v>28.374093377555855</v>
      </c>
    </row>
    <row r="19" spans="1:16" x14ac:dyDescent="0.25">
      <c r="A19" t="s">
        <v>39</v>
      </c>
      <c r="B19" s="3" t="s">
        <v>40</v>
      </c>
      <c r="C19">
        <v>1</v>
      </c>
      <c r="D19">
        <v>0.60499999999999998</v>
      </c>
      <c r="J19">
        <v>0</v>
      </c>
      <c r="K19">
        <f t="shared" si="3"/>
        <v>0</v>
      </c>
      <c r="L19" s="2">
        <f t="shared" si="0"/>
        <v>0</v>
      </c>
      <c r="M19">
        <f t="shared" si="1"/>
        <v>0</v>
      </c>
      <c r="N19" s="1">
        <f t="shared" si="2"/>
        <v>0</v>
      </c>
    </row>
    <row r="20" spans="1:16" x14ac:dyDescent="0.25">
      <c r="A20" t="s">
        <v>41</v>
      </c>
      <c r="B20" s="3" t="s">
        <v>42</v>
      </c>
      <c r="C20">
        <v>2</v>
      </c>
      <c r="D20">
        <v>0.14599999999999999</v>
      </c>
      <c r="J20">
        <v>0</v>
      </c>
      <c r="K20">
        <f t="shared" si="3"/>
        <v>0</v>
      </c>
      <c r="L20" s="2">
        <f t="shared" si="0"/>
        <v>0</v>
      </c>
      <c r="M20">
        <f t="shared" si="1"/>
        <v>0</v>
      </c>
      <c r="N20" s="1">
        <f t="shared" si="2"/>
        <v>0</v>
      </c>
    </row>
    <row r="21" spans="1:16" x14ac:dyDescent="0.25">
      <c r="A21" t="s">
        <v>43</v>
      </c>
      <c r="B21" s="3" t="s">
        <v>44</v>
      </c>
      <c r="C21">
        <v>4</v>
      </c>
      <c r="D21">
        <v>58.006999999999998</v>
      </c>
      <c r="E21">
        <v>1412</v>
      </c>
      <c r="F21">
        <v>1</v>
      </c>
      <c r="G21">
        <v>1</v>
      </c>
      <c r="H21">
        <v>8</v>
      </c>
      <c r="I21">
        <v>0</v>
      </c>
      <c r="J21">
        <v>2</v>
      </c>
      <c r="K21">
        <f t="shared" si="3"/>
        <v>1</v>
      </c>
      <c r="L21" s="2">
        <f t="shared" si="0"/>
        <v>58.006999999999998</v>
      </c>
      <c r="M21">
        <f t="shared" si="1"/>
        <v>4</v>
      </c>
      <c r="N21" s="1">
        <f t="shared" si="2"/>
        <v>24.34188977192408</v>
      </c>
      <c r="P21" s="8">
        <v>1</v>
      </c>
    </row>
    <row r="22" spans="1:16" x14ac:dyDescent="0.25">
      <c r="A22" t="s">
        <v>45</v>
      </c>
      <c r="B22" s="3" t="s">
        <v>46</v>
      </c>
      <c r="C22">
        <v>2</v>
      </c>
      <c r="D22">
        <v>0.14799999999999999</v>
      </c>
      <c r="J22">
        <v>0</v>
      </c>
      <c r="K22">
        <f t="shared" si="3"/>
        <v>0</v>
      </c>
      <c r="L22" s="2">
        <f t="shared" si="0"/>
        <v>0</v>
      </c>
      <c r="M22">
        <f t="shared" si="1"/>
        <v>0</v>
      </c>
      <c r="N22" s="1">
        <f t="shared" si="2"/>
        <v>0</v>
      </c>
    </row>
    <row r="23" spans="1:16" x14ac:dyDescent="0.25">
      <c r="A23" t="s">
        <v>47</v>
      </c>
      <c r="B23" s="3" t="s">
        <v>48</v>
      </c>
      <c r="C23">
        <v>1</v>
      </c>
      <c r="D23">
        <v>43.642000000000003</v>
      </c>
      <c r="E23">
        <v>5239</v>
      </c>
      <c r="F23">
        <v>1</v>
      </c>
      <c r="G23">
        <v>1</v>
      </c>
      <c r="H23">
        <v>2</v>
      </c>
      <c r="I23">
        <v>0</v>
      </c>
      <c r="J23">
        <v>0</v>
      </c>
      <c r="K23">
        <f t="shared" si="3"/>
        <v>1</v>
      </c>
      <c r="L23" s="2">
        <f t="shared" si="0"/>
        <v>43.642000000000003</v>
      </c>
      <c r="M23">
        <f t="shared" si="1"/>
        <v>1</v>
      </c>
      <c r="N23" s="1">
        <f t="shared" si="2"/>
        <v>120.04491086567984</v>
      </c>
    </row>
    <row r="24" spans="1:16" x14ac:dyDescent="0.25">
      <c r="A24" t="s">
        <v>49</v>
      </c>
      <c r="B24" s="3" t="s">
        <v>50</v>
      </c>
      <c r="C24">
        <v>3</v>
      </c>
      <c r="D24">
        <v>52.895000000000003</v>
      </c>
      <c r="E24">
        <v>1109</v>
      </c>
      <c r="F24">
        <v>1</v>
      </c>
      <c r="G24">
        <v>1</v>
      </c>
      <c r="H24">
        <v>6</v>
      </c>
      <c r="I24">
        <v>0</v>
      </c>
      <c r="J24">
        <v>1</v>
      </c>
      <c r="K24">
        <f t="shared" si="3"/>
        <v>1</v>
      </c>
      <c r="L24" s="2">
        <f t="shared" si="0"/>
        <v>52.895000000000003</v>
      </c>
      <c r="M24">
        <f t="shared" si="1"/>
        <v>3</v>
      </c>
      <c r="N24" s="1">
        <f t="shared" si="2"/>
        <v>20.966064845448528</v>
      </c>
    </row>
    <row r="25" spans="1:16" x14ac:dyDescent="0.25">
      <c r="A25" t="s">
        <v>51</v>
      </c>
      <c r="B25" s="3" t="s">
        <v>52</v>
      </c>
      <c r="C25">
        <v>44</v>
      </c>
      <c r="D25">
        <v>37.130000000000003</v>
      </c>
      <c r="E25">
        <v>957</v>
      </c>
      <c r="F25">
        <v>1</v>
      </c>
      <c r="G25">
        <v>1</v>
      </c>
      <c r="H25">
        <v>4</v>
      </c>
      <c r="I25">
        <v>0</v>
      </c>
      <c r="J25">
        <v>0</v>
      </c>
      <c r="K25">
        <f t="shared" si="3"/>
        <v>1</v>
      </c>
      <c r="L25" s="2">
        <f t="shared" si="0"/>
        <v>37.130000000000003</v>
      </c>
      <c r="M25">
        <f t="shared" si="1"/>
        <v>44</v>
      </c>
      <c r="N25" s="1">
        <f t="shared" si="2"/>
        <v>25.774306490708319</v>
      </c>
    </row>
    <row r="26" spans="1:16" x14ac:dyDescent="0.25">
      <c r="A26" t="s">
        <v>53</v>
      </c>
      <c r="B26" s="3" t="s">
        <v>54</v>
      </c>
      <c r="C26">
        <v>3</v>
      </c>
      <c r="D26">
        <v>21.085999999999999</v>
      </c>
      <c r="E26">
        <v>728</v>
      </c>
      <c r="F26">
        <v>1</v>
      </c>
      <c r="G26">
        <v>1</v>
      </c>
      <c r="H26">
        <v>2</v>
      </c>
      <c r="I26">
        <v>0</v>
      </c>
      <c r="J26">
        <v>0</v>
      </c>
      <c r="K26">
        <f t="shared" si="3"/>
        <v>1</v>
      </c>
      <c r="L26" s="2">
        <f t="shared" si="0"/>
        <v>21.085999999999999</v>
      </c>
      <c r="M26">
        <f t="shared" si="1"/>
        <v>3</v>
      </c>
      <c r="N26" s="1">
        <f t="shared" si="2"/>
        <v>34.52527743526511</v>
      </c>
    </row>
    <row r="27" spans="1:16" x14ac:dyDescent="0.25">
      <c r="A27" t="s">
        <v>55</v>
      </c>
      <c r="B27" s="3" t="s">
        <v>56</v>
      </c>
      <c r="C27">
        <v>2</v>
      </c>
      <c r="D27">
        <v>50.552</v>
      </c>
      <c r="E27">
        <v>838</v>
      </c>
      <c r="F27">
        <v>1</v>
      </c>
      <c r="G27">
        <v>1</v>
      </c>
      <c r="H27">
        <v>4</v>
      </c>
      <c r="I27">
        <v>0</v>
      </c>
      <c r="J27">
        <v>1</v>
      </c>
      <c r="K27">
        <f t="shared" si="3"/>
        <v>1</v>
      </c>
      <c r="L27" s="2">
        <f t="shared" si="0"/>
        <v>50.552</v>
      </c>
      <c r="M27">
        <f t="shared" si="1"/>
        <v>2</v>
      </c>
      <c r="N27" s="1">
        <f t="shared" si="2"/>
        <v>16.57699003006805</v>
      </c>
    </row>
    <row r="28" spans="1:16" x14ac:dyDescent="0.25">
      <c r="A28" t="s">
        <v>57</v>
      </c>
      <c r="B28" s="3" t="s">
        <v>58</v>
      </c>
      <c r="C28">
        <v>1</v>
      </c>
      <c r="D28">
        <v>3.8820000000000001</v>
      </c>
      <c r="E28">
        <v>92</v>
      </c>
      <c r="F28">
        <v>0</v>
      </c>
      <c r="G28">
        <v>0</v>
      </c>
      <c r="H28">
        <v>0</v>
      </c>
      <c r="I28">
        <v>0</v>
      </c>
      <c r="J28">
        <v>0</v>
      </c>
      <c r="K28">
        <f t="shared" si="3"/>
        <v>0</v>
      </c>
      <c r="L28" s="2">
        <f t="shared" si="0"/>
        <v>0</v>
      </c>
      <c r="M28">
        <f t="shared" si="1"/>
        <v>0</v>
      </c>
      <c r="N28" s="1">
        <f t="shared" si="2"/>
        <v>23.699124162802679</v>
      </c>
    </row>
    <row r="29" spans="1:16" x14ac:dyDescent="0.25">
      <c r="A29" t="s">
        <v>59</v>
      </c>
      <c r="B29" s="3" t="s">
        <v>60</v>
      </c>
      <c r="C29">
        <v>1</v>
      </c>
      <c r="D29">
        <v>20.361000000000001</v>
      </c>
      <c r="E29">
        <v>591</v>
      </c>
      <c r="F29">
        <v>1</v>
      </c>
      <c r="G29">
        <v>1</v>
      </c>
      <c r="H29">
        <v>6</v>
      </c>
      <c r="I29">
        <v>0</v>
      </c>
      <c r="J29">
        <v>1</v>
      </c>
      <c r="K29">
        <f t="shared" si="3"/>
        <v>1</v>
      </c>
      <c r="L29" s="2">
        <f t="shared" si="0"/>
        <v>20.361000000000001</v>
      </c>
      <c r="M29">
        <f t="shared" si="1"/>
        <v>1</v>
      </c>
      <c r="N29" s="1">
        <f t="shared" si="2"/>
        <v>29.026079269191101</v>
      </c>
    </row>
    <row r="30" spans="1:16" x14ac:dyDescent="0.25">
      <c r="A30" t="s">
        <v>61</v>
      </c>
      <c r="B30" s="3" t="s">
        <v>62</v>
      </c>
      <c r="C30">
        <v>1</v>
      </c>
      <c r="D30">
        <v>37.904000000000003</v>
      </c>
      <c r="E30">
        <v>691</v>
      </c>
      <c r="F30">
        <v>1</v>
      </c>
      <c r="G30">
        <v>1</v>
      </c>
      <c r="H30">
        <v>4</v>
      </c>
      <c r="I30">
        <v>0</v>
      </c>
      <c r="J30">
        <v>1</v>
      </c>
      <c r="K30">
        <f t="shared" si="3"/>
        <v>1</v>
      </c>
      <c r="L30" s="2">
        <f t="shared" si="0"/>
        <v>37.904000000000003</v>
      </c>
      <c r="M30">
        <f t="shared" si="1"/>
        <v>1</v>
      </c>
      <c r="N30" s="1">
        <f t="shared" si="2"/>
        <v>18.230265934993668</v>
      </c>
    </row>
    <row r="31" spans="1:16" x14ac:dyDescent="0.25">
      <c r="A31" t="s">
        <v>63</v>
      </c>
      <c r="B31" s="3" t="s">
        <v>64</v>
      </c>
      <c r="C31">
        <v>3</v>
      </c>
      <c r="D31">
        <v>43.137999999999998</v>
      </c>
      <c r="E31">
        <v>2693</v>
      </c>
      <c r="F31">
        <v>1</v>
      </c>
      <c r="G31">
        <v>1</v>
      </c>
      <c r="H31">
        <v>4</v>
      </c>
      <c r="I31">
        <v>0</v>
      </c>
      <c r="J31">
        <v>0</v>
      </c>
      <c r="K31">
        <f t="shared" si="3"/>
        <v>1</v>
      </c>
      <c r="L31" s="2">
        <f t="shared" si="0"/>
        <v>43.137999999999998</v>
      </c>
      <c r="M31">
        <f t="shared" si="1"/>
        <v>3</v>
      </c>
      <c r="N31" s="1">
        <f t="shared" si="2"/>
        <v>62.427558069451528</v>
      </c>
      <c r="P31" s="8">
        <v>1</v>
      </c>
    </row>
    <row r="32" spans="1:16" x14ac:dyDescent="0.25">
      <c r="A32" t="s">
        <v>65</v>
      </c>
      <c r="B32" s="3" t="s">
        <v>66</v>
      </c>
      <c r="C32">
        <v>2</v>
      </c>
      <c r="D32">
        <v>16.202999999999999</v>
      </c>
      <c r="E32">
        <v>508</v>
      </c>
      <c r="F32">
        <v>1</v>
      </c>
      <c r="G32">
        <v>1</v>
      </c>
      <c r="H32">
        <v>2</v>
      </c>
      <c r="I32">
        <v>0</v>
      </c>
      <c r="J32">
        <v>0</v>
      </c>
      <c r="K32">
        <f t="shared" si="3"/>
        <v>1</v>
      </c>
      <c r="L32" s="2">
        <f t="shared" si="0"/>
        <v>16.202999999999999</v>
      </c>
      <c r="M32">
        <f t="shared" si="1"/>
        <v>2</v>
      </c>
      <c r="N32" s="1">
        <f t="shared" si="2"/>
        <v>31.352218724927482</v>
      </c>
    </row>
    <row r="33" spans="1:16" x14ac:dyDescent="0.25">
      <c r="A33" t="s">
        <v>67</v>
      </c>
      <c r="B33" s="3" t="s">
        <v>68</v>
      </c>
      <c r="C33">
        <v>5</v>
      </c>
      <c r="D33">
        <v>47.811999999999998</v>
      </c>
      <c r="E33">
        <v>1233</v>
      </c>
      <c r="F33">
        <v>1</v>
      </c>
      <c r="G33">
        <v>1</v>
      </c>
      <c r="H33">
        <v>4</v>
      </c>
      <c r="I33">
        <v>0</v>
      </c>
      <c r="J33">
        <v>2</v>
      </c>
      <c r="K33">
        <f t="shared" si="3"/>
        <v>1</v>
      </c>
      <c r="L33" s="2">
        <f t="shared" si="0"/>
        <v>47.811999999999998</v>
      </c>
      <c r="M33">
        <f t="shared" si="1"/>
        <v>5</v>
      </c>
      <c r="N33" s="1">
        <f t="shared" si="2"/>
        <v>25.788504977829835</v>
      </c>
    </row>
    <row r="34" spans="1:16" x14ac:dyDescent="0.25">
      <c r="A34" t="s">
        <v>69</v>
      </c>
      <c r="B34" s="3" t="s">
        <v>70</v>
      </c>
      <c r="C34">
        <v>1</v>
      </c>
      <c r="D34">
        <v>0.627</v>
      </c>
      <c r="E34">
        <v>11</v>
      </c>
      <c r="F34">
        <v>0</v>
      </c>
      <c r="G34">
        <v>0</v>
      </c>
      <c r="H34">
        <v>0</v>
      </c>
      <c r="I34">
        <v>0</v>
      </c>
      <c r="J34">
        <v>3</v>
      </c>
      <c r="K34">
        <f t="shared" si="3"/>
        <v>0</v>
      </c>
      <c r="L34" s="2">
        <f t="shared" si="0"/>
        <v>0</v>
      </c>
      <c r="M34">
        <f t="shared" si="1"/>
        <v>0</v>
      </c>
      <c r="N34" s="1">
        <f t="shared" si="2"/>
        <v>17.543859649122808</v>
      </c>
    </row>
    <row r="35" spans="1:16" x14ac:dyDescent="0.25">
      <c r="A35" t="s">
        <v>71</v>
      </c>
      <c r="B35" s="3" t="s">
        <v>72</v>
      </c>
      <c r="C35">
        <v>1</v>
      </c>
      <c r="D35">
        <v>18.54</v>
      </c>
      <c r="E35">
        <v>1957</v>
      </c>
      <c r="F35">
        <v>1</v>
      </c>
      <c r="G35">
        <v>1</v>
      </c>
      <c r="H35">
        <v>4</v>
      </c>
      <c r="I35">
        <v>0</v>
      </c>
      <c r="J35">
        <v>1</v>
      </c>
      <c r="K35">
        <f t="shared" si="3"/>
        <v>1</v>
      </c>
      <c r="L35" s="2">
        <f t="shared" si="0"/>
        <v>18.54</v>
      </c>
      <c r="M35">
        <f t="shared" si="1"/>
        <v>1</v>
      </c>
      <c r="N35" s="1">
        <f t="shared" si="2"/>
        <v>105.55555555555556</v>
      </c>
    </row>
    <row r="36" spans="1:16" x14ac:dyDescent="0.25">
      <c r="A36" t="s">
        <v>73</v>
      </c>
      <c r="B36" s="3" t="s">
        <v>74</v>
      </c>
      <c r="C36">
        <v>1</v>
      </c>
      <c r="D36">
        <v>40.311999999999998</v>
      </c>
      <c r="E36">
        <v>1947</v>
      </c>
      <c r="F36">
        <v>1</v>
      </c>
      <c r="G36">
        <v>1</v>
      </c>
      <c r="H36">
        <v>4</v>
      </c>
      <c r="I36">
        <v>0</v>
      </c>
      <c r="J36">
        <v>1</v>
      </c>
      <c r="K36">
        <f t="shared" si="3"/>
        <v>1</v>
      </c>
      <c r="L36" s="2">
        <f t="shared" si="0"/>
        <v>40.311999999999998</v>
      </c>
      <c r="M36">
        <f t="shared" si="1"/>
        <v>1</v>
      </c>
      <c r="N36" s="1">
        <f t="shared" si="2"/>
        <v>48.298273466957731</v>
      </c>
    </row>
    <row r="37" spans="1:16" x14ac:dyDescent="0.25">
      <c r="A37" t="s">
        <v>75</v>
      </c>
      <c r="B37" s="3" t="s">
        <v>76</v>
      </c>
      <c r="C37">
        <v>3</v>
      </c>
      <c r="D37">
        <v>38.402999999999999</v>
      </c>
      <c r="E37">
        <v>533</v>
      </c>
      <c r="F37">
        <v>1</v>
      </c>
      <c r="G37">
        <v>1</v>
      </c>
      <c r="H37">
        <v>2</v>
      </c>
      <c r="I37">
        <v>0</v>
      </c>
      <c r="J37">
        <v>0</v>
      </c>
      <c r="K37">
        <f t="shared" si="3"/>
        <v>1</v>
      </c>
      <c r="L37" s="2">
        <f t="shared" si="0"/>
        <v>38.402999999999999</v>
      </c>
      <c r="M37">
        <f t="shared" si="1"/>
        <v>3</v>
      </c>
      <c r="N37" s="1">
        <f t="shared" si="2"/>
        <v>13.879124026768743</v>
      </c>
      <c r="P37" s="8">
        <v>1</v>
      </c>
    </row>
    <row r="38" spans="1:16" x14ac:dyDescent="0.25">
      <c r="A38" t="s">
        <v>77</v>
      </c>
      <c r="B38" s="3" t="s">
        <v>78</v>
      </c>
      <c r="C38">
        <v>1</v>
      </c>
      <c r="D38">
        <v>2.4929999999999999</v>
      </c>
      <c r="E38">
        <v>101</v>
      </c>
      <c r="F38">
        <v>0</v>
      </c>
      <c r="G38">
        <v>0</v>
      </c>
      <c r="H38">
        <v>0</v>
      </c>
      <c r="I38">
        <v>0</v>
      </c>
      <c r="J38">
        <v>3</v>
      </c>
      <c r="K38">
        <f t="shared" si="3"/>
        <v>0</v>
      </c>
      <c r="L38" s="2">
        <f t="shared" si="0"/>
        <v>0</v>
      </c>
      <c r="M38">
        <f t="shared" si="1"/>
        <v>0</v>
      </c>
      <c r="N38" s="1">
        <f t="shared" si="2"/>
        <v>40.513437625350981</v>
      </c>
    </row>
    <row r="39" spans="1:16" x14ac:dyDescent="0.25">
      <c r="A39" t="s">
        <v>79</v>
      </c>
      <c r="B39" s="3" t="s">
        <v>80</v>
      </c>
      <c r="C39">
        <v>3</v>
      </c>
      <c r="D39">
        <v>3.2000000000000001E-2</v>
      </c>
      <c r="J39">
        <v>0</v>
      </c>
      <c r="K39">
        <f t="shared" si="3"/>
        <v>0</v>
      </c>
      <c r="L39" s="2">
        <f t="shared" si="0"/>
        <v>0</v>
      </c>
      <c r="M39">
        <f t="shared" si="1"/>
        <v>0</v>
      </c>
      <c r="N39" s="1">
        <f t="shared" si="2"/>
        <v>0</v>
      </c>
    </row>
    <row r="40" spans="1:16" x14ac:dyDescent="0.25">
      <c r="A40" t="s">
        <v>81</v>
      </c>
      <c r="B40" s="3" t="s">
        <v>82</v>
      </c>
      <c r="C40">
        <v>1</v>
      </c>
      <c r="D40">
        <v>0.114</v>
      </c>
      <c r="J40">
        <v>0</v>
      </c>
      <c r="K40">
        <f t="shared" si="3"/>
        <v>0</v>
      </c>
      <c r="L40" s="2">
        <f t="shared" si="0"/>
        <v>0</v>
      </c>
      <c r="M40">
        <f t="shared" si="1"/>
        <v>0</v>
      </c>
      <c r="N40" s="1">
        <f t="shared" si="2"/>
        <v>0</v>
      </c>
    </row>
    <row r="41" spans="1:16" x14ac:dyDescent="0.25">
      <c r="A41" t="s">
        <v>83</v>
      </c>
      <c r="B41" s="3" t="s">
        <v>84</v>
      </c>
      <c r="C41">
        <v>2</v>
      </c>
      <c r="D41">
        <v>2.7589999999999999</v>
      </c>
      <c r="E41">
        <v>20</v>
      </c>
      <c r="F41">
        <v>0</v>
      </c>
      <c r="G41">
        <v>0</v>
      </c>
      <c r="H41">
        <v>0</v>
      </c>
      <c r="I41">
        <v>0</v>
      </c>
      <c r="J41">
        <v>0</v>
      </c>
      <c r="K41">
        <f t="shared" si="3"/>
        <v>0</v>
      </c>
      <c r="L41" s="2">
        <f t="shared" si="0"/>
        <v>0</v>
      </c>
      <c r="M41">
        <f t="shared" si="1"/>
        <v>0</v>
      </c>
      <c r="N41" s="1">
        <f t="shared" si="2"/>
        <v>7.2490032620514686</v>
      </c>
    </row>
    <row r="42" spans="1:16" x14ac:dyDescent="0.25">
      <c r="A42" t="s">
        <v>85</v>
      </c>
      <c r="B42" s="3" t="s">
        <v>86</v>
      </c>
      <c r="C42">
        <v>1</v>
      </c>
      <c r="D42">
        <v>50.085000000000001</v>
      </c>
      <c r="E42">
        <v>738</v>
      </c>
      <c r="F42">
        <v>1</v>
      </c>
      <c r="G42">
        <v>1</v>
      </c>
      <c r="H42">
        <v>6</v>
      </c>
      <c r="I42">
        <v>0</v>
      </c>
      <c r="J42">
        <v>1</v>
      </c>
      <c r="K42">
        <f t="shared" si="3"/>
        <v>1</v>
      </c>
      <c r="L42" s="2">
        <f t="shared" si="0"/>
        <v>50.085000000000001</v>
      </c>
      <c r="M42">
        <f t="shared" si="1"/>
        <v>1</v>
      </c>
      <c r="N42" s="1">
        <f t="shared" si="2"/>
        <v>14.734950584007187</v>
      </c>
    </row>
    <row r="43" spans="1:16" x14ac:dyDescent="0.25">
      <c r="A43" t="s">
        <v>87</v>
      </c>
      <c r="B43" s="3" t="s">
        <v>88</v>
      </c>
      <c r="C43">
        <v>2</v>
      </c>
      <c r="D43">
        <v>0.80300000000000005</v>
      </c>
      <c r="E43">
        <v>68</v>
      </c>
      <c r="F43">
        <v>0</v>
      </c>
      <c r="G43">
        <v>0</v>
      </c>
      <c r="H43">
        <v>0</v>
      </c>
      <c r="I43">
        <v>0</v>
      </c>
      <c r="J43">
        <v>0</v>
      </c>
      <c r="K43">
        <f t="shared" si="3"/>
        <v>0</v>
      </c>
      <c r="L43" s="2">
        <f t="shared" si="0"/>
        <v>0</v>
      </c>
      <c r="M43">
        <f t="shared" si="1"/>
        <v>0</v>
      </c>
      <c r="N43" s="1">
        <f t="shared" si="2"/>
        <v>84.682440846824406</v>
      </c>
    </row>
    <row r="44" spans="1:16" x14ac:dyDescent="0.25">
      <c r="A44" t="s">
        <v>89</v>
      </c>
      <c r="B44" s="3" t="s">
        <v>90</v>
      </c>
      <c r="C44">
        <v>5</v>
      </c>
      <c r="D44">
        <v>0.251</v>
      </c>
      <c r="J44">
        <v>0</v>
      </c>
      <c r="K44">
        <f t="shared" si="3"/>
        <v>0</v>
      </c>
      <c r="L44" s="2">
        <f t="shared" si="0"/>
        <v>0</v>
      </c>
      <c r="M44">
        <f t="shared" si="1"/>
        <v>0</v>
      </c>
      <c r="N44" s="1">
        <f t="shared" si="2"/>
        <v>0</v>
      </c>
    </row>
    <row r="45" spans="1:16" x14ac:dyDescent="0.25">
      <c r="A45" t="s">
        <v>91</v>
      </c>
      <c r="B45" s="3" t="s">
        <v>92</v>
      </c>
      <c r="C45">
        <v>18</v>
      </c>
      <c r="D45">
        <v>4.9219999999999997</v>
      </c>
      <c r="E45">
        <v>1492</v>
      </c>
      <c r="F45">
        <v>0</v>
      </c>
      <c r="G45">
        <v>0</v>
      </c>
      <c r="H45">
        <v>0</v>
      </c>
      <c r="I45">
        <v>0</v>
      </c>
      <c r="J45">
        <v>0</v>
      </c>
      <c r="K45">
        <f t="shared" si="3"/>
        <v>0</v>
      </c>
      <c r="L45" s="2">
        <f t="shared" si="0"/>
        <v>0</v>
      </c>
      <c r="M45">
        <f t="shared" si="1"/>
        <v>0</v>
      </c>
      <c r="N45" s="1">
        <f t="shared" si="2"/>
        <v>303.12880942706221</v>
      </c>
    </row>
    <row r="46" spans="1:16" x14ac:dyDescent="0.25">
      <c r="A46" t="s">
        <v>93</v>
      </c>
      <c r="B46" s="3" t="s">
        <v>94</v>
      </c>
      <c r="C46">
        <v>2</v>
      </c>
      <c r="D46">
        <v>0.105</v>
      </c>
      <c r="J46">
        <v>0</v>
      </c>
      <c r="K46">
        <f t="shared" si="3"/>
        <v>0</v>
      </c>
      <c r="L46" s="2">
        <f t="shared" si="0"/>
        <v>0</v>
      </c>
      <c r="M46">
        <f t="shared" si="1"/>
        <v>0</v>
      </c>
      <c r="N46" s="1">
        <f t="shared" si="2"/>
        <v>0</v>
      </c>
    </row>
    <row r="47" spans="1:16" x14ac:dyDescent="0.25">
      <c r="A47" t="s">
        <v>95</v>
      </c>
      <c r="B47" s="3" t="s">
        <v>96</v>
      </c>
      <c r="C47">
        <v>3</v>
      </c>
      <c r="D47">
        <v>3.5619999999999998</v>
      </c>
      <c r="E47">
        <v>29</v>
      </c>
      <c r="F47">
        <v>0</v>
      </c>
      <c r="G47">
        <v>0</v>
      </c>
      <c r="H47">
        <v>0</v>
      </c>
      <c r="I47">
        <v>0</v>
      </c>
      <c r="J47">
        <v>0</v>
      </c>
      <c r="K47">
        <f t="shared" si="3"/>
        <v>0</v>
      </c>
      <c r="L47" s="2">
        <f t="shared" si="0"/>
        <v>0</v>
      </c>
      <c r="M47">
        <f t="shared" si="1"/>
        <v>0</v>
      </c>
      <c r="N47" s="1">
        <f t="shared" si="2"/>
        <v>8.1414935429533966</v>
      </c>
    </row>
    <row r="48" spans="1:16" x14ac:dyDescent="0.25">
      <c r="A48" t="s">
        <v>97</v>
      </c>
      <c r="B48" s="3" t="s">
        <v>98</v>
      </c>
      <c r="C48">
        <v>2</v>
      </c>
      <c r="D48">
        <v>2.9000000000000001E-2</v>
      </c>
      <c r="J48">
        <v>0</v>
      </c>
      <c r="K48">
        <f t="shared" si="3"/>
        <v>0</v>
      </c>
      <c r="L48" s="2">
        <f t="shared" si="0"/>
        <v>0</v>
      </c>
      <c r="M48">
        <f t="shared" si="1"/>
        <v>0</v>
      </c>
      <c r="N48" s="1">
        <f t="shared" si="2"/>
        <v>0</v>
      </c>
    </row>
    <row r="49" spans="1:16" x14ac:dyDescent="0.25">
      <c r="A49" t="s">
        <v>99</v>
      </c>
      <c r="B49" s="3" t="s">
        <v>100</v>
      </c>
      <c r="C49">
        <v>33</v>
      </c>
      <c r="D49">
        <v>0.30599999999999999</v>
      </c>
      <c r="E49">
        <v>682</v>
      </c>
      <c r="F49">
        <v>0</v>
      </c>
      <c r="G49">
        <v>0</v>
      </c>
      <c r="H49">
        <v>0</v>
      </c>
      <c r="I49">
        <v>0</v>
      </c>
      <c r="J49">
        <v>0</v>
      </c>
      <c r="K49">
        <f t="shared" si="3"/>
        <v>0</v>
      </c>
      <c r="L49" s="2">
        <f t="shared" si="0"/>
        <v>0</v>
      </c>
      <c r="M49">
        <f t="shared" si="1"/>
        <v>0</v>
      </c>
      <c r="N49" s="1">
        <f t="shared" si="2"/>
        <v>2228.7581699346406</v>
      </c>
    </row>
    <row r="50" spans="1:16" x14ac:dyDescent="0.25">
      <c r="A50" t="s">
        <v>101</v>
      </c>
      <c r="B50" s="3" t="s">
        <v>102</v>
      </c>
      <c r="C50">
        <v>3</v>
      </c>
      <c r="D50">
        <v>0.107</v>
      </c>
      <c r="J50">
        <v>0</v>
      </c>
      <c r="K50">
        <f t="shared" si="3"/>
        <v>0</v>
      </c>
      <c r="L50" s="2">
        <f t="shared" si="0"/>
        <v>0</v>
      </c>
      <c r="M50">
        <f t="shared" si="1"/>
        <v>0</v>
      </c>
      <c r="N50" s="1">
        <f t="shared" si="2"/>
        <v>0</v>
      </c>
    </row>
    <row r="51" spans="1:16" x14ac:dyDescent="0.25">
      <c r="A51" t="s">
        <v>103</v>
      </c>
      <c r="B51" s="3" t="s">
        <v>104</v>
      </c>
      <c r="C51">
        <v>2</v>
      </c>
      <c r="D51">
        <v>0.58699999999999997</v>
      </c>
      <c r="J51">
        <v>0</v>
      </c>
      <c r="K51">
        <f t="shared" si="3"/>
        <v>0</v>
      </c>
      <c r="L51" s="2">
        <f t="shared" si="0"/>
        <v>0</v>
      </c>
      <c r="M51">
        <f t="shared" si="1"/>
        <v>0</v>
      </c>
      <c r="N51" s="1">
        <f t="shared" si="2"/>
        <v>0</v>
      </c>
    </row>
    <row r="52" spans="1:16" x14ac:dyDescent="0.25">
      <c r="A52" t="s">
        <v>105</v>
      </c>
      <c r="B52" s="3" t="s">
        <v>106</v>
      </c>
      <c r="C52">
        <v>1</v>
      </c>
      <c r="D52">
        <v>0.11600000000000001</v>
      </c>
      <c r="J52">
        <v>0</v>
      </c>
      <c r="K52">
        <f t="shared" si="3"/>
        <v>0</v>
      </c>
      <c r="L52" s="2">
        <f t="shared" si="0"/>
        <v>0</v>
      </c>
      <c r="M52">
        <f t="shared" si="1"/>
        <v>0</v>
      </c>
      <c r="N52" s="1">
        <f t="shared" si="2"/>
        <v>0</v>
      </c>
    </row>
    <row r="53" spans="1:16" x14ac:dyDescent="0.25">
      <c r="A53" t="s">
        <v>107</v>
      </c>
      <c r="B53" s="3" t="s">
        <v>108</v>
      </c>
      <c r="C53">
        <v>2</v>
      </c>
      <c r="D53">
        <v>0.155</v>
      </c>
      <c r="J53">
        <v>0</v>
      </c>
      <c r="K53">
        <f t="shared" si="3"/>
        <v>0</v>
      </c>
      <c r="L53" s="2">
        <f t="shared" si="0"/>
        <v>0</v>
      </c>
      <c r="M53">
        <f t="shared" si="1"/>
        <v>0</v>
      </c>
      <c r="N53" s="1">
        <f t="shared" si="2"/>
        <v>0</v>
      </c>
    </row>
    <row r="54" spans="1:16" x14ac:dyDescent="0.25">
      <c r="A54" t="s">
        <v>109</v>
      </c>
      <c r="B54" s="3" t="s">
        <v>110</v>
      </c>
      <c r="C54">
        <v>5</v>
      </c>
      <c r="D54">
        <v>25.071999999999999</v>
      </c>
      <c r="J54">
        <v>0</v>
      </c>
      <c r="K54">
        <f t="shared" si="3"/>
        <v>0</v>
      </c>
      <c r="L54" s="2">
        <f t="shared" si="0"/>
        <v>0</v>
      </c>
      <c r="M54">
        <f t="shared" si="1"/>
        <v>0</v>
      </c>
      <c r="N54" s="1">
        <f t="shared" si="2"/>
        <v>0</v>
      </c>
    </row>
    <row r="55" spans="1:16" x14ac:dyDescent="0.25">
      <c r="A55" t="s">
        <v>111</v>
      </c>
      <c r="B55" s="3" t="s">
        <v>112</v>
      </c>
      <c r="C55">
        <v>7</v>
      </c>
      <c r="D55">
        <v>6.5000000000000002E-2</v>
      </c>
      <c r="J55">
        <v>0</v>
      </c>
      <c r="K55">
        <f t="shared" si="3"/>
        <v>0</v>
      </c>
      <c r="L55" s="2">
        <f t="shared" si="0"/>
        <v>0</v>
      </c>
      <c r="M55">
        <f t="shared" si="1"/>
        <v>0</v>
      </c>
      <c r="N55" s="1">
        <f t="shared" si="2"/>
        <v>0</v>
      </c>
    </row>
    <row r="56" spans="1:16" x14ac:dyDescent="0.25">
      <c r="A56" t="s">
        <v>113</v>
      </c>
      <c r="B56" s="3" t="s">
        <v>114</v>
      </c>
      <c r="C56">
        <v>1</v>
      </c>
      <c r="D56">
        <v>0.189</v>
      </c>
      <c r="J56">
        <v>0</v>
      </c>
      <c r="K56">
        <f t="shared" si="3"/>
        <v>0</v>
      </c>
      <c r="L56" s="2">
        <f t="shared" si="0"/>
        <v>0</v>
      </c>
      <c r="M56">
        <f t="shared" si="1"/>
        <v>0</v>
      </c>
      <c r="N56" s="1">
        <f t="shared" si="2"/>
        <v>0</v>
      </c>
    </row>
    <row r="57" spans="1:16" x14ac:dyDescent="0.25">
      <c r="A57" t="s">
        <v>115</v>
      </c>
      <c r="B57" s="3" t="s">
        <v>116</v>
      </c>
      <c r="C57">
        <v>4</v>
      </c>
      <c r="D57">
        <v>5.8999999999999997E-2</v>
      </c>
      <c r="J57">
        <v>0</v>
      </c>
      <c r="K57">
        <f t="shared" si="3"/>
        <v>0</v>
      </c>
      <c r="L57" s="2">
        <f t="shared" si="0"/>
        <v>0</v>
      </c>
      <c r="M57">
        <f t="shared" si="1"/>
        <v>0</v>
      </c>
      <c r="N57" s="1">
        <f t="shared" si="2"/>
        <v>0</v>
      </c>
    </row>
    <row r="58" spans="1:16" x14ac:dyDescent="0.25">
      <c r="A58" t="s">
        <v>117</v>
      </c>
      <c r="B58" s="3" t="s">
        <v>118</v>
      </c>
      <c r="C58">
        <v>2</v>
      </c>
      <c r="D58">
        <v>0.109</v>
      </c>
      <c r="J58">
        <v>0</v>
      </c>
      <c r="K58">
        <f t="shared" si="3"/>
        <v>0</v>
      </c>
      <c r="L58" s="2">
        <f t="shared" si="0"/>
        <v>0</v>
      </c>
      <c r="M58">
        <f t="shared" si="1"/>
        <v>0</v>
      </c>
      <c r="N58" s="1">
        <f t="shared" si="2"/>
        <v>0</v>
      </c>
    </row>
    <row r="59" spans="1:16" x14ac:dyDescent="0.25">
      <c r="A59" t="s">
        <v>119</v>
      </c>
      <c r="B59" s="3" t="s">
        <v>120</v>
      </c>
      <c r="C59">
        <v>6</v>
      </c>
      <c r="D59">
        <v>9.6300000000000008</v>
      </c>
      <c r="E59">
        <v>69</v>
      </c>
      <c r="F59">
        <v>0</v>
      </c>
      <c r="G59">
        <v>0</v>
      </c>
      <c r="H59">
        <v>0</v>
      </c>
      <c r="I59">
        <v>0</v>
      </c>
      <c r="J59">
        <v>0</v>
      </c>
      <c r="K59">
        <f t="shared" si="3"/>
        <v>0</v>
      </c>
      <c r="L59" s="2">
        <f t="shared" si="0"/>
        <v>0</v>
      </c>
      <c r="M59">
        <f t="shared" si="1"/>
        <v>0</v>
      </c>
      <c r="N59" s="1">
        <f t="shared" si="2"/>
        <v>7.1651090342679122</v>
      </c>
    </row>
    <row r="60" spans="1:16" x14ac:dyDescent="0.25">
      <c r="A60" t="s">
        <v>121</v>
      </c>
      <c r="B60" s="3" t="s">
        <v>122</v>
      </c>
      <c r="C60">
        <v>2</v>
      </c>
      <c r="D60">
        <v>0.56499999999999995</v>
      </c>
      <c r="E60">
        <v>6</v>
      </c>
      <c r="F60">
        <v>0</v>
      </c>
      <c r="G60">
        <v>0</v>
      </c>
      <c r="H60">
        <v>0</v>
      </c>
      <c r="I60">
        <v>0</v>
      </c>
      <c r="J60">
        <v>0</v>
      </c>
      <c r="K60">
        <f t="shared" si="3"/>
        <v>0</v>
      </c>
      <c r="L60" s="2">
        <f t="shared" si="0"/>
        <v>0</v>
      </c>
      <c r="M60">
        <f t="shared" si="1"/>
        <v>0</v>
      </c>
      <c r="N60" s="1">
        <f t="shared" si="2"/>
        <v>10.619469026548673</v>
      </c>
    </row>
    <row r="61" spans="1:16" x14ac:dyDescent="0.25">
      <c r="A61" t="s">
        <v>123</v>
      </c>
      <c r="B61" s="3" t="s">
        <v>124</v>
      </c>
      <c r="C61">
        <v>10</v>
      </c>
      <c r="D61">
        <v>11.699</v>
      </c>
      <c r="E61">
        <v>2415</v>
      </c>
      <c r="F61">
        <v>0</v>
      </c>
      <c r="G61">
        <v>0</v>
      </c>
      <c r="H61">
        <v>0</v>
      </c>
      <c r="I61">
        <v>0</v>
      </c>
      <c r="J61">
        <v>0</v>
      </c>
      <c r="K61">
        <f t="shared" si="3"/>
        <v>0</v>
      </c>
      <c r="L61" s="2">
        <f t="shared" si="0"/>
        <v>0</v>
      </c>
      <c r="M61">
        <f t="shared" si="1"/>
        <v>0</v>
      </c>
      <c r="N61" s="1">
        <f t="shared" si="2"/>
        <v>206.42789982049749</v>
      </c>
    </row>
    <row r="62" spans="1:16" x14ac:dyDescent="0.25">
      <c r="A62" t="s">
        <v>125</v>
      </c>
      <c r="B62" s="3" t="s">
        <v>126</v>
      </c>
      <c r="C62">
        <v>7</v>
      </c>
      <c r="D62">
        <v>31.167000000000002</v>
      </c>
      <c r="E62">
        <v>24185</v>
      </c>
      <c r="F62">
        <v>0</v>
      </c>
      <c r="G62">
        <v>0</v>
      </c>
      <c r="H62">
        <v>0</v>
      </c>
      <c r="I62">
        <v>0</v>
      </c>
      <c r="J62">
        <v>0</v>
      </c>
      <c r="K62">
        <f t="shared" si="3"/>
        <v>0</v>
      </c>
      <c r="L62" s="2">
        <f t="shared" si="0"/>
        <v>0</v>
      </c>
      <c r="M62">
        <f t="shared" si="1"/>
        <v>0</v>
      </c>
      <c r="N62" s="1">
        <f t="shared" si="2"/>
        <v>775.98100555074268</v>
      </c>
      <c r="P62" s="8">
        <v>1</v>
      </c>
    </row>
    <row r="63" spans="1:16" x14ac:dyDescent="0.25">
      <c r="A63" t="s">
        <v>127</v>
      </c>
      <c r="B63" s="3" t="s">
        <v>128</v>
      </c>
      <c r="C63">
        <v>1</v>
      </c>
      <c r="D63">
        <v>7.0389999999999997</v>
      </c>
      <c r="E63">
        <v>114</v>
      </c>
      <c r="F63">
        <v>0</v>
      </c>
      <c r="G63">
        <v>0</v>
      </c>
      <c r="H63">
        <v>0</v>
      </c>
      <c r="I63">
        <v>0</v>
      </c>
      <c r="J63">
        <v>0</v>
      </c>
      <c r="K63">
        <f t="shared" si="3"/>
        <v>0</v>
      </c>
      <c r="L63" s="2">
        <f t="shared" si="0"/>
        <v>0</v>
      </c>
      <c r="M63">
        <f t="shared" si="1"/>
        <v>0</v>
      </c>
      <c r="N63" s="1">
        <f t="shared" si="2"/>
        <v>16.195482312828528</v>
      </c>
    </row>
    <row r="64" spans="1:16" x14ac:dyDescent="0.25">
      <c r="A64" t="s">
        <v>129</v>
      </c>
      <c r="B64" s="3" t="s">
        <v>130</v>
      </c>
      <c r="C64">
        <v>1</v>
      </c>
      <c r="D64">
        <v>0.52200000000000002</v>
      </c>
      <c r="E64">
        <v>3</v>
      </c>
      <c r="F64">
        <v>0</v>
      </c>
      <c r="G64">
        <v>0</v>
      </c>
      <c r="H64">
        <v>0</v>
      </c>
      <c r="I64">
        <v>0</v>
      </c>
      <c r="J64">
        <v>0</v>
      </c>
      <c r="K64">
        <f t="shared" si="3"/>
        <v>0</v>
      </c>
      <c r="L64" s="2">
        <f t="shared" si="0"/>
        <v>0</v>
      </c>
      <c r="M64">
        <f t="shared" si="1"/>
        <v>0</v>
      </c>
      <c r="N64" s="1">
        <f t="shared" si="2"/>
        <v>5.7471264367816088</v>
      </c>
    </row>
    <row r="65" spans="1:16" x14ac:dyDescent="0.25">
      <c r="A65" t="s">
        <v>131</v>
      </c>
      <c r="B65" s="3" t="s">
        <v>132</v>
      </c>
      <c r="C65">
        <v>1</v>
      </c>
      <c r="D65">
        <v>6.0789999999999997</v>
      </c>
      <c r="E65">
        <v>8</v>
      </c>
      <c r="F65">
        <v>0</v>
      </c>
      <c r="G65">
        <v>0</v>
      </c>
      <c r="H65">
        <v>0</v>
      </c>
      <c r="I65">
        <v>0</v>
      </c>
      <c r="J65">
        <v>0</v>
      </c>
      <c r="K65">
        <f t="shared" si="3"/>
        <v>0</v>
      </c>
      <c r="L65" s="2">
        <f t="shared" si="0"/>
        <v>0</v>
      </c>
      <c r="M65">
        <f t="shared" si="1"/>
        <v>0</v>
      </c>
      <c r="N65" s="1">
        <f t="shared" si="2"/>
        <v>1.3160059220266491</v>
      </c>
    </row>
    <row r="66" spans="1:16" x14ac:dyDescent="0.25">
      <c r="A66" t="s">
        <v>133</v>
      </c>
      <c r="B66" s="3" t="s">
        <v>134</v>
      </c>
      <c r="C66">
        <v>6</v>
      </c>
      <c r="D66">
        <v>0.90600000000000003</v>
      </c>
      <c r="E66">
        <v>31</v>
      </c>
      <c r="F66">
        <v>0</v>
      </c>
      <c r="G66">
        <v>0</v>
      </c>
      <c r="H66">
        <v>0</v>
      </c>
      <c r="I66">
        <v>0</v>
      </c>
      <c r="J66">
        <v>0</v>
      </c>
      <c r="K66">
        <f t="shared" si="3"/>
        <v>0</v>
      </c>
      <c r="L66" s="2">
        <f t="shared" si="0"/>
        <v>0</v>
      </c>
      <c r="M66">
        <f t="shared" si="1"/>
        <v>0</v>
      </c>
      <c r="N66" s="1">
        <f t="shared" si="2"/>
        <v>34.216335540838848</v>
      </c>
    </row>
    <row r="67" spans="1:16" x14ac:dyDescent="0.25">
      <c r="A67" t="s">
        <v>135</v>
      </c>
      <c r="B67" s="3" t="s">
        <v>136</v>
      </c>
      <c r="C67">
        <v>1</v>
      </c>
      <c r="D67">
        <v>0.92</v>
      </c>
      <c r="E67">
        <v>12</v>
      </c>
      <c r="F67">
        <v>0</v>
      </c>
      <c r="G67">
        <v>0</v>
      </c>
      <c r="H67">
        <v>0</v>
      </c>
      <c r="I67">
        <v>0</v>
      </c>
      <c r="J67">
        <v>0</v>
      </c>
      <c r="K67">
        <f t="shared" si="3"/>
        <v>0</v>
      </c>
      <c r="L67" s="2">
        <f t="shared" ref="L67:L130" si="4">K67*D67</f>
        <v>0</v>
      </c>
      <c r="M67">
        <f t="shared" ref="M67:M130" si="5">K67*C67</f>
        <v>0</v>
      </c>
      <c r="N67" s="1">
        <f t="shared" ref="N67:N130" si="6">E67/D67</f>
        <v>13.043478260869565</v>
      </c>
    </row>
    <row r="68" spans="1:16" x14ac:dyDescent="0.25">
      <c r="A68" t="s">
        <v>137</v>
      </c>
      <c r="B68" s="3" t="s">
        <v>138</v>
      </c>
      <c r="C68">
        <v>7</v>
      </c>
      <c r="D68">
        <v>1.1499999999999999</v>
      </c>
      <c r="E68">
        <v>32</v>
      </c>
      <c r="F68">
        <v>0</v>
      </c>
      <c r="G68">
        <v>0</v>
      </c>
      <c r="H68">
        <v>0</v>
      </c>
      <c r="I68">
        <v>0</v>
      </c>
      <c r="J68">
        <v>1</v>
      </c>
      <c r="K68">
        <f t="shared" ref="K68:K131" si="7">IF(SUM(F68:I68)&gt;0,1,0)</f>
        <v>0</v>
      </c>
      <c r="L68" s="2">
        <f t="shared" si="4"/>
        <v>0</v>
      </c>
      <c r="M68">
        <f t="shared" si="5"/>
        <v>0</v>
      </c>
      <c r="N68" s="1">
        <f t="shared" si="6"/>
        <v>27.826086956521742</v>
      </c>
    </row>
    <row r="69" spans="1:16" x14ac:dyDescent="0.25">
      <c r="A69" t="s">
        <v>139</v>
      </c>
      <c r="B69" s="3" t="s">
        <v>140</v>
      </c>
      <c r="C69">
        <v>1</v>
      </c>
      <c r="D69">
        <v>0.60899999999999999</v>
      </c>
      <c r="E69">
        <v>1105</v>
      </c>
      <c r="F69">
        <v>0</v>
      </c>
      <c r="G69">
        <v>0</v>
      </c>
      <c r="H69">
        <v>0</v>
      </c>
      <c r="I69">
        <v>0</v>
      </c>
      <c r="J69">
        <v>0</v>
      </c>
      <c r="K69">
        <f t="shared" si="7"/>
        <v>0</v>
      </c>
      <c r="L69" s="2">
        <f t="shared" si="4"/>
        <v>0</v>
      </c>
      <c r="M69">
        <f t="shared" si="5"/>
        <v>0</v>
      </c>
      <c r="N69" s="1">
        <f t="shared" si="6"/>
        <v>1814.4499178981937</v>
      </c>
    </row>
    <row r="70" spans="1:16" x14ac:dyDescent="0.25">
      <c r="A70" t="s">
        <v>141</v>
      </c>
      <c r="B70" s="3" t="s">
        <v>142</v>
      </c>
      <c r="C70">
        <v>3</v>
      </c>
      <c r="D70">
        <v>0.67600000000000005</v>
      </c>
      <c r="E70">
        <v>17</v>
      </c>
      <c r="F70">
        <v>0</v>
      </c>
      <c r="G70">
        <v>0</v>
      </c>
      <c r="H70">
        <v>0</v>
      </c>
      <c r="I70">
        <v>0</v>
      </c>
      <c r="J70">
        <v>0</v>
      </c>
      <c r="K70">
        <f t="shared" si="7"/>
        <v>0</v>
      </c>
      <c r="L70" s="2">
        <f t="shared" si="4"/>
        <v>0</v>
      </c>
      <c r="M70">
        <f t="shared" si="5"/>
        <v>0</v>
      </c>
      <c r="N70" s="1">
        <f t="shared" si="6"/>
        <v>25.147928994082839</v>
      </c>
    </row>
    <row r="71" spans="1:16" x14ac:dyDescent="0.25">
      <c r="A71" t="s">
        <v>143</v>
      </c>
      <c r="B71" s="3" t="s">
        <v>144</v>
      </c>
      <c r="C71">
        <v>1</v>
      </c>
      <c r="D71">
        <v>0.628</v>
      </c>
      <c r="E71">
        <v>5</v>
      </c>
      <c r="F71">
        <v>0</v>
      </c>
      <c r="G71">
        <v>0</v>
      </c>
      <c r="H71">
        <v>0</v>
      </c>
      <c r="I71">
        <v>0</v>
      </c>
      <c r="J71">
        <v>0</v>
      </c>
      <c r="K71">
        <f t="shared" si="7"/>
        <v>0</v>
      </c>
      <c r="L71" s="2">
        <f t="shared" si="4"/>
        <v>0</v>
      </c>
      <c r="M71">
        <f t="shared" si="5"/>
        <v>0</v>
      </c>
      <c r="N71" s="1">
        <f t="shared" si="6"/>
        <v>7.9617834394904454</v>
      </c>
    </row>
    <row r="72" spans="1:16" x14ac:dyDescent="0.25">
      <c r="A72" t="s">
        <v>145</v>
      </c>
      <c r="B72" s="3" t="s">
        <v>146</v>
      </c>
      <c r="C72">
        <v>3</v>
      </c>
      <c r="D72">
        <v>0.432</v>
      </c>
      <c r="E72">
        <v>31</v>
      </c>
      <c r="F72">
        <v>0</v>
      </c>
      <c r="G72">
        <v>0</v>
      </c>
      <c r="H72">
        <v>0</v>
      </c>
      <c r="I72">
        <v>0</v>
      </c>
      <c r="J72">
        <v>0</v>
      </c>
      <c r="K72">
        <f t="shared" si="7"/>
        <v>0</v>
      </c>
      <c r="L72" s="2">
        <f t="shared" si="4"/>
        <v>0</v>
      </c>
      <c r="M72">
        <f t="shared" si="5"/>
        <v>0</v>
      </c>
      <c r="N72" s="1">
        <f t="shared" si="6"/>
        <v>71.759259259259267</v>
      </c>
    </row>
    <row r="73" spans="1:16" x14ac:dyDescent="0.25">
      <c r="A73" t="s">
        <v>147</v>
      </c>
      <c r="B73" s="3" t="s">
        <v>148</v>
      </c>
      <c r="C73">
        <v>2</v>
      </c>
      <c r="D73">
        <v>0.159</v>
      </c>
      <c r="J73">
        <v>0</v>
      </c>
      <c r="K73">
        <f t="shared" si="7"/>
        <v>0</v>
      </c>
      <c r="L73" s="2">
        <f t="shared" si="4"/>
        <v>0</v>
      </c>
      <c r="M73">
        <f t="shared" si="5"/>
        <v>0</v>
      </c>
      <c r="N73" s="1">
        <f t="shared" si="6"/>
        <v>0</v>
      </c>
    </row>
    <row r="74" spans="1:16" x14ac:dyDescent="0.25">
      <c r="A74" t="s">
        <v>149</v>
      </c>
      <c r="B74" s="3" t="s">
        <v>150</v>
      </c>
      <c r="C74">
        <v>3</v>
      </c>
      <c r="D74">
        <v>0.11899999999999999</v>
      </c>
      <c r="J74">
        <v>0</v>
      </c>
      <c r="K74">
        <f t="shared" si="7"/>
        <v>0</v>
      </c>
      <c r="L74" s="2">
        <f t="shared" si="4"/>
        <v>0</v>
      </c>
      <c r="M74">
        <f t="shared" si="5"/>
        <v>0</v>
      </c>
      <c r="N74" s="1">
        <f t="shared" si="6"/>
        <v>0</v>
      </c>
    </row>
    <row r="75" spans="1:16" x14ac:dyDescent="0.25">
      <c r="A75" t="s">
        <v>151</v>
      </c>
      <c r="B75" s="3" t="s">
        <v>152</v>
      </c>
      <c r="C75">
        <v>4</v>
      </c>
      <c r="D75">
        <v>2.6019999999999999</v>
      </c>
      <c r="E75">
        <v>6</v>
      </c>
      <c r="F75">
        <v>0</v>
      </c>
      <c r="G75">
        <v>0</v>
      </c>
      <c r="H75">
        <v>0</v>
      </c>
      <c r="I75">
        <v>0</v>
      </c>
      <c r="J75">
        <v>3</v>
      </c>
      <c r="K75">
        <f t="shared" si="7"/>
        <v>0</v>
      </c>
      <c r="L75" s="2">
        <f t="shared" si="4"/>
        <v>0</v>
      </c>
      <c r="M75">
        <f t="shared" si="5"/>
        <v>0</v>
      </c>
      <c r="N75" s="1">
        <f t="shared" si="6"/>
        <v>2.3059185242121445</v>
      </c>
    </row>
    <row r="76" spans="1:16" x14ac:dyDescent="0.25">
      <c r="A76" t="s">
        <v>153</v>
      </c>
      <c r="B76" s="3" t="s">
        <v>154</v>
      </c>
      <c r="C76">
        <v>6</v>
      </c>
      <c r="D76">
        <v>41.499000000000002</v>
      </c>
      <c r="E76">
        <v>1057</v>
      </c>
      <c r="F76">
        <v>0</v>
      </c>
      <c r="G76">
        <v>1</v>
      </c>
      <c r="H76">
        <v>2</v>
      </c>
      <c r="I76">
        <v>0</v>
      </c>
      <c r="J76">
        <v>0</v>
      </c>
      <c r="K76">
        <f t="shared" si="7"/>
        <v>1</v>
      </c>
      <c r="L76" s="2">
        <f t="shared" si="4"/>
        <v>41.499000000000002</v>
      </c>
      <c r="M76">
        <f t="shared" si="5"/>
        <v>6</v>
      </c>
      <c r="N76" s="1">
        <f t="shared" si="6"/>
        <v>25.470493264897947</v>
      </c>
      <c r="P76" s="8">
        <v>1</v>
      </c>
    </row>
    <row r="77" spans="1:16" x14ac:dyDescent="0.25">
      <c r="A77" t="s">
        <v>155</v>
      </c>
      <c r="B77" s="3" t="s">
        <v>156</v>
      </c>
      <c r="C77">
        <v>1</v>
      </c>
      <c r="D77">
        <v>59.347000000000001</v>
      </c>
      <c r="E77">
        <v>2155</v>
      </c>
      <c r="F77">
        <v>1</v>
      </c>
      <c r="G77">
        <v>1</v>
      </c>
      <c r="H77">
        <v>2</v>
      </c>
      <c r="I77">
        <v>2</v>
      </c>
      <c r="J77">
        <v>1</v>
      </c>
      <c r="K77">
        <f t="shared" si="7"/>
        <v>1</v>
      </c>
      <c r="L77" s="2">
        <f t="shared" si="4"/>
        <v>59.347000000000001</v>
      </c>
      <c r="M77">
        <f t="shared" si="5"/>
        <v>1</v>
      </c>
      <c r="N77" s="1">
        <f t="shared" si="6"/>
        <v>36.311860751175288</v>
      </c>
      <c r="P77" s="8">
        <v>1</v>
      </c>
    </row>
    <row r="78" spans="1:16" x14ac:dyDescent="0.25">
      <c r="A78" t="s">
        <v>157</v>
      </c>
      <c r="B78" s="3" t="s">
        <v>158</v>
      </c>
      <c r="C78">
        <v>8</v>
      </c>
      <c r="D78">
        <v>139.428</v>
      </c>
      <c r="E78">
        <v>5249</v>
      </c>
      <c r="F78">
        <v>2</v>
      </c>
      <c r="G78">
        <v>2</v>
      </c>
      <c r="H78">
        <v>4</v>
      </c>
      <c r="I78">
        <v>4</v>
      </c>
      <c r="J78">
        <v>2</v>
      </c>
      <c r="K78">
        <f t="shared" si="7"/>
        <v>1</v>
      </c>
      <c r="L78" s="2">
        <f t="shared" si="4"/>
        <v>139.428</v>
      </c>
      <c r="M78">
        <f t="shared" si="5"/>
        <v>8</v>
      </c>
      <c r="N78" s="1">
        <f t="shared" si="6"/>
        <v>37.646670683076572</v>
      </c>
      <c r="P78" s="8">
        <v>1</v>
      </c>
    </row>
    <row r="79" spans="1:16" x14ac:dyDescent="0.25">
      <c r="A79" t="s">
        <v>159</v>
      </c>
      <c r="B79" s="3" t="s">
        <v>160</v>
      </c>
      <c r="C79">
        <v>8</v>
      </c>
      <c r="D79">
        <v>56.212000000000003</v>
      </c>
      <c r="E79">
        <v>957</v>
      </c>
      <c r="F79">
        <v>0</v>
      </c>
      <c r="G79">
        <v>2</v>
      </c>
      <c r="H79">
        <v>4</v>
      </c>
      <c r="I79">
        <v>0</v>
      </c>
      <c r="J79">
        <v>1</v>
      </c>
      <c r="K79">
        <f t="shared" si="7"/>
        <v>1</v>
      </c>
      <c r="L79" s="2">
        <f t="shared" si="4"/>
        <v>56.212000000000003</v>
      </c>
      <c r="M79">
        <f t="shared" si="5"/>
        <v>8</v>
      </c>
      <c r="N79" s="1">
        <f t="shared" si="6"/>
        <v>17.024834554899307</v>
      </c>
    </row>
    <row r="80" spans="1:16" x14ac:dyDescent="0.25">
      <c r="A80" t="s">
        <v>161</v>
      </c>
      <c r="B80" s="3" t="s">
        <v>162</v>
      </c>
      <c r="C80">
        <v>6</v>
      </c>
      <c r="D80">
        <v>64.641999999999996</v>
      </c>
      <c r="E80">
        <v>2705</v>
      </c>
      <c r="F80">
        <v>4</v>
      </c>
      <c r="G80">
        <v>4</v>
      </c>
      <c r="H80">
        <v>8</v>
      </c>
      <c r="I80">
        <v>0</v>
      </c>
      <c r="J80">
        <v>0</v>
      </c>
      <c r="K80">
        <f t="shared" si="7"/>
        <v>1</v>
      </c>
      <c r="L80" s="2">
        <f t="shared" si="4"/>
        <v>64.641999999999996</v>
      </c>
      <c r="M80">
        <f t="shared" si="5"/>
        <v>6</v>
      </c>
      <c r="N80" s="1">
        <f t="shared" si="6"/>
        <v>41.84585872961852</v>
      </c>
    </row>
    <row r="81" spans="1:19" x14ac:dyDescent="0.25">
      <c r="A81" t="s">
        <v>163</v>
      </c>
      <c r="B81" s="3" t="s">
        <v>164</v>
      </c>
      <c r="C81">
        <v>1</v>
      </c>
      <c r="D81">
        <v>0.34100000000000003</v>
      </c>
      <c r="E81">
        <v>32</v>
      </c>
      <c r="F81">
        <v>0</v>
      </c>
      <c r="G81">
        <v>0</v>
      </c>
      <c r="H81">
        <v>0</v>
      </c>
      <c r="I81">
        <v>0</v>
      </c>
      <c r="J81">
        <v>0</v>
      </c>
      <c r="K81">
        <f t="shared" si="7"/>
        <v>0</v>
      </c>
      <c r="L81" s="2">
        <f t="shared" si="4"/>
        <v>0</v>
      </c>
      <c r="M81">
        <f t="shared" si="5"/>
        <v>0</v>
      </c>
      <c r="N81" s="1">
        <f t="shared" si="6"/>
        <v>93.841642228738991</v>
      </c>
      <c r="P81" s="8">
        <v>1</v>
      </c>
    </row>
    <row r="82" spans="1:19" x14ac:dyDescent="0.25">
      <c r="A82" t="s">
        <v>165</v>
      </c>
      <c r="B82" s="9" t="s">
        <v>166</v>
      </c>
      <c r="C82">
        <v>11</v>
      </c>
      <c r="D82">
        <v>361.21600000000001</v>
      </c>
      <c r="E82">
        <v>2822</v>
      </c>
      <c r="F82">
        <v>1</v>
      </c>
      <c r="G82">
        <v>1</v>
      </c>
      <c r="H82">
        <v>6</v>
      </c>
      <c r="I82">
        <v>2</v>
      </c>
      <c r="J82">
        <v>0</v>
      </c>
      <c r="K82">
        <f t="shared" si="7"/>
        <v>1</v>
      </c>
      <c r="L82" s="2">
        <f t="shared" si="4"/>
        <v>361.21600000000001</v>
      </c>
      <c r="M82">
        <f t="shared" si="5"/>
        <v>11</v>
      </c>
      <c r="N82" s="1">
        <f t="shared" si="6"/>
        <v>7.8125</v>
      </c>
      <c r="P82" s="8">
        <v>1</v>
      </c>
    </row>
    <row r="83" spans="1:19" x14ac:dyDescent="0.25">
      <c r="A83" t="s">
        <v>167</v>
      </c>
      <c r="B83" s="3" t="s">
        <v>168</v>
      </c>
      <c r="C83">
        <v>1</v>
      </c>
      <c r="D83">
        <v>55.128</v>
      </c>
      <c r="E83">
        <v>2194</v>
      </c>
      <c r="F83">
        <v>1</v>
      </c>
      <c r="G83">
        <v>1</v>
      </c>
      <c r="H83">
        <v>2</v>
      </c>
      <c r="I83">
        <v>2</v>
      </c>
      <c r="J83">
        <v>1</v>
      </c>
      <c r="K83">
        <f t="shared" si="7"/>
        <v>1</v>
      </c>
      <c r="L83" s="2">
        <f t="shared" si="4"/>
        <v>55.128</v>
      </c>
      <c r="M83">
        <f t="shared" si="5"/>
        <v>1</v>
      </c>
      <c r="N83" s="1">
        <f t="shared" si="6"/>
        <v>39.798287621535337</v>
      </c>
      <c r="P83" s="8">
        <v>1</v>
      </c>
    </row>
    <row r="84" spans="1:19" x14ac:dyDescent="0.25">
      <c r="A84" t="s">
        <v>169</v>
      </c>
      <c r="B84" s="3" t="s">
        <v>170</v>
      </c>
      <c r="C84">
        <v>1</v>
      </c>
      <c r="D84">
        <v>0.14799999999999999</v>
      </c>
      <c r="J84">
        <v>0</v>
      </c>
      <c r="K84">
        <f t="shared" si="7"/>
        <v>0</v>
      </c>
      <c r="L84" s="2">
        <f t="shared" si="4"/>
        <v>0</v>
      </c>
      <c r="M84">
        <f t="shared" si="5"/>
        <v>0</v>
      </c>
      <c r="N84" s="1">
        <f t="shared" si="6"/>
        <v>0</v>
      </c>
    </row>
    <row r="85" spans="1:19" x14ac:dyDescent="0.25">
      <c r="A85" t="s">
        <v>171</v>
      </c>
      <c r="B85" s="3" t="s">
        <v>172</v>
      </c>
      <c r="C85">
        <v>1</v>
      </c>
      <c r="D85">
        <v>30.164999999999999</v>
      </c>
      <c r="E85">
        <v>531</v>
      </c>
      <c r="F85">
        <v>1</v>
      </c>
      <c r="G85">
        <v>1</v>
      </c>
      <c r="H85">
        <v>2</v>
      </c>
      <c r="I85">
        <v>2</v>
      </c>
      <c r="J85">
        <v>0</v>
      </c>
      <c r="K85">
        <f t="shared" si="7"/>
        <v>1</v>
      </c>
      <c r="L85" s="2">
        <f t="shared" si="4"/>
        <v>30.164999999999999</v>
      </c>
      <c r="M85">
        <f t="shared" si="5"/>
        <v>1</v>
      </c>
      <c r="N85" s="1">
        <f t="shared" si="6"/>
        <v>17.603182496270513</v>
      </c>
    </row>
    <row r="86" spans="1:19" x14ac:dyDescent="0.25">
      <c r="A86" t="s">
        <v>173</v>
      </c>
      <c r="B86" s="3" t="s">
        <v>174</v>
      </c>
      <c r="C86">
        <v>2</v>
      </c>
      <c r="D86">
        <v>0.71599999999999997</v>
      </c>
      <c r="E86">
        <v>74</v>
      </c>
      <c r="F86">
        <v>0</v>
      </c>
      <c r="G86">
        <v>1</v>
      </c>
      <c r="H86">
        <v>0</v>
      </c>
      <c r="I86">
        <v>0</v>
      </c>
      <c r="J86">
        <v>2</v>
      </c>
      <c r="K86">
        <f t="shared" si="7"/>
        <v>1</v>
      </c>
      <c r="L86" s="2">
        <f t="shared" si="4"/>
        <v>0.71599999999999997</v>
      </c>
      <c r="M86">
        <f t="shared" si="5"/>
        <v>2</v>
      </c>
      <c r="N86" s="1">
        <f t="shared" si="6"/>
        <v>103.35195530726257</v>
      </c>
      <c r="S86" s="8">
        <v>1</v>
      </c>
    </row>
    <row r="87" spans="1:19" x14ac:dyDescent="0.25">
      <c r="A87" t="s">
        <v>175</v>
      </c>
      <c r="B87" s="3" t="s">
        <v>176</v>
      </c>
      <c r="C87">
        <v>3</v>
      </c>
      <c r="D87">
        <v>4.3390000000000004</v>
      </c>
      <c r="E87">
        <v>133</v>
      </c>
      <c r="F87">
        <v>0</v>
      </c>
      <c r="G87">
        <v>0</v>
      </c>
      <c r="H87">
        <v>0</v>
      </c>
      <c r="I87">
        <v>0</v>
      </c>
      <c r="J87">
        <v>3</v>
      </c>
      <c r="K87">
        <f t="shared" si="7"/>
        <v>0</v>
      </c>
      <c r="L87" s="2">
        <f t="shared" si="4"/>
        <v>0</v>
      </c>
      <c r="M87">
        <f t="shared" si="5"/>
        <v>0</v>
      </c>
      <c r="N87" s="1">
        <f t="shared" si="6"/>
        <v>30.65222401474994</v>
      </c>
    </row>
    <row r="88" spans="1:19" x14ac:dyDescent="0.25">
      <c r="A88" t="s">
        <v>177</v>
      </c>
      <c r="B88" s="3" t="s">
        <v>178</v>
      </c>
      <c r="C88">
        <v>1</v>
      </c>
      <c r="D88">
        <v>0.23300000000000001</v>
      </c>
      <c r="E88">
        <v>6</v>
      </c>
      <c r="F88">
        <v>0</v>
      </c>
      <c r="G88">
        <v>0</v>
      </c>
      <c r="H88">
        <v>0</v>
      </c>
      <c r="I88">
        <v>0</v>
      </c>
      <c r="J88">
        <v>0</v>
      </c>
      <c r="K88">
        <f t="shared" si="7"/>
        <v>0</v>
      </c>
      <c r="L88" s="2">
        <f t="shared" si="4"/>
        <v>0</v>
      </c>
      <c r="M88">
        <f t="shared" si="5"/>
        <v>0</v>
      </c>
      <c r="N88" s="1">
        <f t="shared" si="6"/>
        <v>25.751072961373389</v>
      </c>
    </row>
    <row r="89" spans="1:19" x14ac:dyDescent="0.25">
      <c r="A89" t="s">
        <v>179</v>
      </c>
      <c r="B89" s="3" t="s">
        <v>180</v>
      </c>
      <c r="C89">
        <v>1</v>
      </c>
      <c r="D89">
        <v>5.8000000000000003E-2</v>
      </c>
      <c r="J89">
        <v>0</v>
      </c>
      <c r="K89">
        <f t="shared" si="7"/>
        <v>0</v>
      </c>
      <c r="L89" s="2">
        <f t="shared" si="4"/>
        <v>0</v>
      </c>
      <c r="M89">
        <f t="shared" si="5"/>
        <v>0</v>
      </c>
      <c r="N89" s="1">
        <f t="shared" si="6"/>
        <v>0</v>
      </c>
    </row>
    <row r="90" spans="1:19" x14ac:dyDescent="0.25">
      <c r="A90" t="s">
        <v>181</v>
      </c>
      <c r="B90" s="3" t="s">
        <v>182</v>
      </c>
      <c r="C90">
        <v>4</v>
      </c>
      <c r="D90">
        <v>1.524</v>
      </c>
      <c r="E90">
        <v>259</v>
      </c>
      <c r="F90">
        <v>0</v>
      </c>
      <c r="G90">
        <v>0</v>
      </c>
      <c r="H90">
        <v>0</v>
      </c>
      <c r="I90">
        <v>0</v>
      </c>
      <c r="J90">
        <v>0</v>
      </c>
      <c r="K90">
        <f t="shared" si="7"/>
        <v>0</v>
      </c>
      <c r="L90" s="2">
        <f t="shared" si="4"/>
        <v>0</v>
      </c>
      <c r="M90">
        <f t="shared" si="5"/>
        <v>0</v>
      </c>
      <c r="N90" s="1">
        <f t="shared" si="6"/>
        <v>169.94750656167977</v>
      </c>
    </row>
    <row r="91" spans="1:19" x14ac:dyDescent="0.25">
      <c r="A91" t="s">
        <v>183</v>
      </c>
      <c r="B91" s="3" t="s">
        <v>184</v>
      </c>
      <c r="C91">
        <v>4</v>
      </c>
      <c r="D91">
        <v>117.298</v>
      </c>
      <c r="E91">
        <v>24364</v>
      </c>
      <c r="F91">
        <v>0</v>
      </c>
      <c r="G91">
        <v>4</v>
      </c>
      <c r="H91">
        <v>38</v>
      </c>
      <c r="I91">
        <v>0</v>
      </c>
      <c r="J91">
        <v>2</v>
      </c>
      <c r="K91">
        <f t="shared" si="7"/>
        <v>1</v>
      </c>
      <c r="L91" s="2">
        <f t="shared" si="4"/>
        <v>117.298</v>
      </c>
      <c r="M91">
        <f t="shared" si="5"/>
        <v>4</v>
      </c>
      <c r="N91" s="1">
        <f t="shared" si="6"/>
        <v>207.71027639004927</v>
      </c>
      <c r="P91" s="8">
        <v>1</v>
      </c>
    </row>
    <row r="92" spans="1:19" x14ac:dyDescent="0.25">
      <c r="A92" t="s">
        <v>185</v>
      </c>
      <c r="B92" s="3" t="s">
        <v>186</v>
      </c>
      <c r="C92">
        <v>1</v>
      </c>
      <c r="D92">
        <v>1.018</v>
      </c>
      <c r="E92">
        <v>21</v>
      </c>
      <c r="F92">
        <v>0</v>
      </c>
      <c r="G92">
        <v>1</v>
      </c>
      <c r="H92">
        <v>0</v>
      </c>
      <c r="I92">
        <v>0</v>
      </c>
      <c r="J92">
        <v>0</v>
      </c>
      <c r="K92">
        <f t="shared" si="7"/>
        <v>1</v>
      </c>
      <c r="L92" s="2">
        <f t="shared" si="4"/>
        <v>1.018</v>
      </c>
      <c r="M92">
        <f t="shared" si="5"/>
        <v>1</v>
      </c>
      <c r="N92" s="1">
        <f t="shared" si="6"/>
        <v>20.628683693516699</v>
      </c>
    </row>
    <row r="93" spans="1:19" x14ac:dyDescent="0.25">
      <c r="A93" t="s">
        <v>187</v>
      </c>
      <c r="B93" s="3" t="s">
        <v>188</v>
      </c>
      <c r="C93">
        <v>1</v>
      </c>
      <c r="D93">
        <v>1.2709999999999999</v>
      </c>
      <c r="E93">
        <v>96</v>
      </c>
      <c r="F93">
        <v>0</v>
      </c>
      <c r="G93">
        <v>1</v>
      </c>
      <c r="H93">
        <v>0</v>
      </c>
      <c r="I93">
        <v>0</v>
      </c>
      <c r="J93">
        <v>0</v>
      </c>
      <c r="K93">
        <f t="shared" si="7"/>
        <v>1</v>
      </c>
      <c r="L93" s="2">
        <f t="shared" si="4"/>
        <v>1.2709999999999999</v>
      </c>
      <c r="M93">
        <f t="shared" si="5"/>
        <v>1</v>
      </c>
      <c r="N93" s="1">
        <f t="shared" si="6"/>
        <v>75.531077891424076</v>
      </c>
      <c r="S93" s="8">
        <v>1</v>
      </c>
    </row>
    <row r="94" spans="1:19" x14ac:dyDescent="0.25">
      <c r="A94" t="s">
        <v>189</v>
      </c>
      <c r="B94" s="3" t="s">
        <v>190</v>
      </c>
      <c r="C94">
        <v>4</v>
      </c>
      <c r="D94">
        <v>100.036</v>
      </c>
      <c r="E94">
        <v>5343</v>
      </c>
      <c r="F94">
        <v>4</v>
      </c>
      <c r="G94">
        <v>4</v>
      </c>
      <c r="H94">
        <v>32</v>
      </c>
      <c r="I94">
        <v>0</v>
      </c>
      <c r="J94">
        <v>6</v>
      </c>
      <c r="K94">
        <f t="shared" si="7"/>
        <v>1</v>
      </c>
      <c r="L94" s="2">
        <f t="shared" si="4"/>
        <v>100.036</v>
      </c>
      <c r="M94">
        <f t="shared" si="5"/>
        <v>4</v>
      </c>
      <c r="N94" s="1">
        <f t="shared" si="6"/>
        <v>53.410772122036065</v>
      </c>
      <c r="P94" s="8">
        <v>1</v>
      </c>
      <c r="S94" s="8">
        <v>1</v>
      </c>
    </row>
    <row r="95" spans="1:19" x14ac:dyDescent="0.25">
      <c r="A95" t="s">
        <v>191</v>
      </c>
      <c r="B95" s="3" t="s">
        <v>192</v>
      </c>
      <c r="C95">
        <v>1</v>
      </c>
      <c r="D95">
        <v>52.713000000000001</v>
      </c>
      <c r="E95">
        <v>1041</v>
      </c>
      <c r="F95">
        <v>0</v>
      </c>
      <c r="G95">
        <v>1</v>
      </c>
      <c r="H95">
        <v>1</v>
      </c>
      <c r="I95">
        <v>0</v>
      </c>
      <c r="J95">
        <v>0</v>
      </c>
      <c r="K95">
        <f t="shared" si="7"/>
        <v>1</v>
      </c>
      <c r="L95" s="2">
        <f t="shared" si="4"/>
        <v>52.713000000000001</v>
      </c>
      <c r="M95">
        <f t="shared" si="5"/>
        <v>1</v>
      </c>
      <c r="N95" s="1">
        <f t="shared" si="6"/>
        <v>19.748449149166241</v>
      </c>
      <c r="P95" s="8">
        <v>1</v>
      </c>
      <c r="S95" s="8">
        <v>1</v>
      </c>
    </row>
    <row r="96" spans="1:19" x14ac:dyDescent="0.25">
      <c r="A96" t="s">
        <v>193</v>
      </c>
      <c r="B96" s="3" t="s">
        <v>194</v>
      </c>
      <c r="C96">
        <v>5</v>
      </c>
      <c r="D96">
        <v>0.88800000000000001</v>
      </c>
      <c r="J96">
        <v>0</v>
      </c>
      <c r="K96">
        <f t="shared" si="7"/>
        <v>0</v>
      </c>
      <c r="L96" s="2">
        <f t="shared" si="4"/>
        <v>0</v>
      </c>
      <c r="M96">
        <f t="shared" si="5"/>
        <v>0</v>
      </c>
      <c r="N96" s="1">
        <f t="shared" si="6"/>
        <v>0</v>
      </c>
    </row>
    <row r="97" spans="1:19" x14ac:dyDescent="0.25">
      <c r="A97" t="s">
        <v>195</v>
      </c>
      <c r="B97" s="3" t="s">
        <v>196</v>
      </c>
      <c r="C97">
        <v>3</v>
      </c>
      <c r="D97">
        <v>41.935000000000002</v>
      </c>
      <c r="E97">
        <v>2213</v>
      </c>
      <c r="F97">
        <v>1</v>
      </c>
      <c r="G97">
        <v>1</v>
      </c>
      <c r="H97">
        <v>4</v>
      </c>
      <c r="I97">
        <v>0</v>
      </c>
      <c r="J97">
        <v>0</v>
      </c>
      <c r="K97">
        <f t="shared" si="7"/>
        <v>1</v>
      </c>
      <c r="L97" s="2">
        <f t="shared" si="4"/>
        <v>41.935000000000002</v>
      </c>
      <c r="M97">
        <f t="shared" si="5"/>
        <v>3</v>
      </c>
      <c r="N97" s="1">
        <f t="shared" si="6"/>
        <v>52.772147370931201</v>
      </c>
      <c r="P97" s="8">
        <v>1</v>
      </c>
    </row>
    <row r="98" spans="1:19" x14ac:dyDescent="0.25">
      <c r="A98" t="s">
        <v>197</v>
      </c>
      <c r="B98" s="3" t="s">
        <v>198</v>
      </c>
      <c r="C98">
        <v>1</v>
      </c>
      <c r="D98">
        <v>103.626</v>
      </c>
      <c r="E98">
        <v>597</v>
      </c>
      <c r="F98">
        <v>1</v>
      </c>
      <c r="G98">
        <v>1</v>
      </c>
      <c r="H98">
        <v>2</v>
      </c>
      <c r="I98">
        <v>0</v>
      </c>
      <c r="J98">
        <v>0</v>
      </c>
      <c r="K98">
        <f t="shared" si="7"/>
        <v>1</v>
      </c>
      <c r="L98" s="2">
        <f t="shared" si="4"/>
        <v>103.626</v>
      </c>
      <c r="M98">
        <f t="shared" si="5"/>
        <v>1</v>
      </c>
      <c r="N98" s="1">
        <f t="shared" si="6"/>
        <v>5.7611024260320765</v>
      </c>
      <c r="P98" s="8">
        <v>1</v>
      </c>
    </row>
    <row r="99" spans="1:19" x14ac:dyDescent="0.25">
      <c r="A99" t="s">
        <v>199</v>
      </c>
      <c r="B99" s="3" t="s">
        <v>200</v>
      </c>
      <c r="C99">
        <v>2</v>
      </c>
      <c r="D99">
        <v>66.072999999999993</v>
      </c>
      <c r="E99">
        <v>1210</v>
      </c>
      <c r="F99">
        <v>2</v>
      </c>
      <c r="G99">
        <v>2</v>
      </c>
      <c r="H99">
        <v>9</v>
      </c>
      <c r="I99">
        <v>0</v>
      </c>
      <c r="J99">
        <v>0</v>
      </c>
      <c r="K99">
        <f t="shared" si="7"/>
        <v>1</v>
      </c>
      <c r="L99" s="2">
        <f t="shared" si="4"/>
        <v>66.072999999999993</v>
      </c>
      <c r="M99">
        <f t="shared" si="5"/>
        <v>2</v>
      </c>
      <c r="N99" s="1">
        <f t="shared" si="6"/>
        <v>18.313077959226916</v>
      </c>
    </row>
    <row r="100" spans="1:19" x14ac:dyDescent="0.25">
      <c r="A100" t="s">
        <v>201</v>
      </c>
      <c r="B100" s="3" t="s">
        <v>202</v>
      </c>
      <c r="C100">
        <v>2</v>
      </c>
      <c r="D100">
        <v>49.936</v>
      </c>
      <c r="E100">
        <v>2256</v>
      </c>
      <c r="F100">
        <v>2</v>
      </c>
      <c r="G100">
        <v>2</v>
      </c>
      <c r="H100">
        <v>16</v>
      </c>
      <c r="I100">
        <v>0</v>
      </c>
      <c r="J100">
        <v>1</v>
      </c>
      <c r="K100">
        <f t="shared" si="7"/>
        <v>1</v>
      </c>
      <c r="L100" s="2">
        <f t="shared" si="4"/>
        <v>49.936</v>
      </c>
      <c r="M100">
        <f t="shared" si="5"/>
        <v>2</v>
      </c>
      <c r="N100" s="1">
        <f t="shared" si="6"/>
        <v>45.177827619352769</v>
      </c>
      <c r="P100" s="8">
        <v>1</v>
      </c>
      <c r="S100" s="8">
        <v>1</v>
      </c>
    </row>
    <row r="101" spans="1:19" x14ac:dyDescent="0.25">
      <c r="A101" s="10" t="s">
        <v>203</v>
      </c>
      <c r="B101" s="9" t="s">
        <v>204</v>
      </c>
      <c r="C101">
        <v>1</v>
      </c>
      <c r="D101">
        <v>65.286000000000001</v>
      </c>
      <c r="E101">
        <v>10679</v>
      </c>
      <c r="F101">
        <v>1</v>
      </c>
      <c r="G101">
        <v>1</v>
      </c>
      <c r="H101">
        <v>22</v>
      </c>
      <c r="I101">
        <v>0</v>
      </c>
      <c r="J101">
        <v>4</v>
      </c>
      <c r="K101">
        <f t="shared" si="7"/>
        <v>1</v>
      </c>
      <c r="L101" s="2">
        <f t="shared" si="4"/>
        <v>65.286000000000001</v>
      </c>
      <c r="M101">
        <f t="shared" si="5"/>
        <v>1</v>
      </c>
      <c r="N101" s="1">
        <f t="shared" si="6"/>
        <v>163.57258830377108</v>
      </c>
      <c r="P101" s="8">
        <v>1</v>
      </c>
      <c r="S101" s="8">
        <v>1</v>
      </c>
    </row>
    <row r="102" spans="1:19" x14ac:dyDescent="0.25">
      <c r="A102" s="10" t="s">
        <v>205</v>
      </c>
      <c r="B102" s="9" t="s">
        <v>206</v>
      </c>
      <c r="C102">
        <v>10</v>
      </c>
      <c r="D102">
        <v>13.939</v>
      </c>
      <c r="E102">
        <v>493</v>
      </c>
      <c r="F102">
        <v>0</v>
      </c>
      <c r="G102">
        <v>10</v>
      </c>
      <c r="H102">
        <v>0</v>
      </c>
      <c r="I102">
        <v>0</v>
      </c>
      <c r="J102">
        <v>3</v>
      </c>
      <c r="K102">
        <f t="shared" si="7"/>
        <v>1</v>
      </c>
      <c r="L102" s="2">
        <f t="shared" si="4"/>
        <v>13.939</v>
      </c>
      <c r="M102">
        <f t="shared" si="5"/>
        <v>10</v>
      </c>
      <c r="N102" s="1">
        <f t="shared" si="6"/>
        <v>35.368390845828252</v>
      </c>
      <c r="S102" s="8">
        <v>1</v>
      </c>
    </row>
    <row r="103" spans="1:19" x14ac:dyDescent="0.25">
      <c r="A103" s="10" t="s">
        <v>207</v>
      </c>
      <c r="B103" s="9" t="s">
        <v>208</v>
      </c>
      <c r="C103">
        <v>3</v>
      </c>
      <c r="D103">
        <v>19.664000000000001</v>
      </c>
      <c r="E103">
        <v>2626</v>
      </c>
      <c r="F103">
        <v>1</v>
      </c>
      <c r="G103">
        <v>1</v>
      </c>
      <c r="H103">
        <v>4</v>
      </c>
      <c r="I103">
        <v>0</v>
      </c>
      <c r="J103">
        <v>0</v>
      </c>
      <c r="K103">
        <f t="shared" si="7"/>
        <v>1</v>
      </c>
      <c r="L103" s="2">
        <f t="shared" si="4"/>
        <v>19.664000000000001</v>
      </c>
      <c r="M103">
        <f t="shared" si="5"/>
        <v>3</v>
      </c>
      <c r="N103" s="1">
        <f t="shared" si="6"/>
        <v>133.54353132628151</v>
      </c>
      <c r="P103" s="8">
        <v>1</v>
      </c>
    </row>
    <row r="104" spans="1:19" x14ac:dyDescent="0.25">
      <c r="A104" s="10" t="s">
        <v>209</v>
      </c>
      <c r="B104" s="9" t="s">
        <v>210</v>
      </c>
      <c r="C104">
        <v>2</v>
      </c>
      <c r="D104">
        <v>0.13200000000000001</v>
      </c>
      <c r="E104">
        <v>3</v>
      </c>
      <c r="F104">
        <v>0</v>
      </c>
      <c r="G104">
        <v>0</v>
      </c>
      <c r="H104">
        <v>0</v>
      </c>
      <c r="I104">
        <v>0</v>
      </c>
      <c r="J104">
        <v>0</v>
      </c>
      <c r="K104">
        <f t="shared" si="7"/>
        <v>0</v>
      </c>
      <c r="L104" s="2">
        <f t="shared" si="4"/>
        <v>0</v>
      </c>
      <c r="M104">
        <f t="shared" si="5"/>
        <v>0</v>
      </c>
      <c r="N104" s="1">
        <f t="shared" si="6"/>
        <v>22.727272727272727</v>
      </c>
    </row>
    <row r="105" spans="1:19" x14ac:dyDescent="0.25">
      <c r="A105" s="10" t="s">
        <v>211</v>
      </c>
      <c r="B105" s="9" t="s">
        <v>212</v>
      </c>
      <c r="C105">
        <v>2</v>
      </c>
      <c r="D105">
        <v>0.10199999999999999</v>
      </c>
      <c r="E105">
        <v>95</v>
      </c>
      <c r="F105">
        <v>0</v>
      </c>
      <c r="G105">
        <v>0</v>
      </c>
      <c r="H105">
        <v>0</v>
      </c>
      <c r="I105">
        <v>0</v>
      </c>
      <c r="J105">
        <v>0</v>
      </c>
      <c r="K105">
        <f t="shared" si="7"/>
        <v>0</v>
      </c>
      <c r="L105" s="2">
        <f t="shared" si="4"/>
        <v>0</v>
      </c>
      <c r="M105">
        <f t="shared" si="5"/>
        <v>0</v>
      </c>
      <c r="N105" s="1">
        <f t="shared" si="6"/>
        <v>931.37254901960796</v>
      </c>
    </row>
    <row r="106" spans="1:19" x14ac:dyDescent="0.25">
      <c r="A106" s="10" t="s">
        <v>213</v>
      </c>
      <c r="B106" s="9" t="s">
        <v>214</v>
      </c>
      <c r="C106">
        <v>3</v>
      </c>
      <c r="D106">
        <v>0.21099999999999999</v>
      </c>
      <c r="E106">
        <v>3</v>
      </c>
      <c r="F106">
        <v>0</v>
      </c>
      <c r="G106">
        <v>0</v>
      </c>
      <c r="H106">
        <v>0</v>
      </c>
      <c r="I106">
        <v>0</v>
      </c>
      <c r="J106">
        <v>0</v>
      </c>
      <c r="K106">
        <f t="shared" si="7"/>
        <v>0</v>
      </c>
      <c r="L106" s="2">
        <f t="shared" si="4"/>
        <v>0</v>
      </c>
      <c r="M106">
        <f t="shared" si="5"/>
        <v>0</v>
      </c>
      <c r="N106" s="1">
        <f t="shared" si="6"/>
        <v>14.218009478672986</v>
      </c>
    </row>
    <row r="107" spans="1:19" x14ac:dyDescent="0.25">
      <c r="A107" s="10" t="s">
        <v>215</v>
      </c>
      <c r="B107" s="9" t="s">
        <v>216</v>
      </c>
      <c r="C107">
        <v>1</v>
      </c>
      <c r="D107">
        <v>0.82</v>
      </c>
      <c r="E107">
        <v>48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f t="shared" si="7"/>
        <v>0</v>
      </c>
      <c r="L107" s="2">
        <f t="shared" si="4"/>
        <v>0</v>
      </c>
      <c r="M107">
        <f t="shared" si="5"/>
        <v>0</v>
      </c>
      <c r="N107" s="1">
        <f t="shared" si="6"/>
        <v>58.536585365853661</v>
      </c>
    </row>
    <row r="108" spans="1:19" x14ac:dyDescent="0.25">
      <c r="A108" s="10" t="s">
        <v>217</v>
      </c>
      <c r="B108" s="9" t="s">
        <v>218</v>
      </c>
      <c r="C108">
        <v>3</v>
      </c>
      <c r="D108">
        <v>0.88</v>
      </c>
      <c r="E108">
        <v>77</v>
      </c>
      <c r="F108">
        <v>0</v>
      </c>
      <c r="G108">
        <v>1</v>
      </c>
      <c r="H108">
        <v>0</v>
      </c>
      <c r="I108">
        <v>0</v>
      </c>
      <c r="J108">
        <v>0</v>
      </c>
      <c r="K108">
        <f t="shared" si="7"/>
        <v>1</v>
      </c>
      <c r="L108" s="2">
        <f t="shared" si="4"/>
        <v>0.88</v>
      </c>
      <c r="M108">
        <f t="shared" si="5"/>
        <v>3</v>
      </c>
      <c r="N108" s="1">
        <f t="shared" si="6"/>
        <v>87.5</v>
      </c>
    </row>
    <row r="109" spans="1:19" x14ac:dyDescent="0.25">
      <c r="A109" s="10" t="s">
        <v>219</v>
      </c>
      <c r="B109" s="9" t="s">
        <v>220</v>
      </c>
      <c r="C109">
        <v>3</v>
      </c>
      <c r="D109">
        <v>6.891</v>
      </c>
      <c r="E109">
        <v>32</v>
      </c>
      <c r="F109">
        <v>0</v>
      </c>
      <c r="G109">
        <v>0</v>
      </c>
      <c r="H109">
        <v>0</v>
      </c>
      <c r="I109">
        <v>0</v>
      </c>
      <c r="K109">
        <f t="shared" si="7"/>
        <v>0</v>
      </c>
      <c r="L109" s="2">
        <f t="shared" si="4"/>
        <v>0</v>
      </c>
      <c r="M109">
        <f t="shared" si="5"/>
        <v>0</v>
      </c>
      <c r="N109" s="1">
        <f t="shared" si="6"/>
        <v>4.6437382092584532</v>
      </c>
    </row>
    <row r="110" spans="1:19" x14ac:dyDescent="0.25">
      <c r="A110" s="10" t="s">
        <v>221</v>
      </c>
      <c r="B110" s="9" t="s">
        <v>222</v>
      </c>
      <c r="C110">
        <v>3</v>
      </c>
      <c r="D110">
        <v>1.153</v>
      </c>
      <c r="E110">
        <v>127</v>
      </c>
      <c r="F110">
        <v>0</v>
      </c>
      <c r="G110">
        <v>0</v>
      </c>
      <c r="H110">
        <v>0</v>
      </c>
      <c r="I110">
        <v>0</v>
      </c>
      <c r="J110">
        <v>0</v>
      </c>
      <c r="K110">
        <f t="shared" si="7"/>
        <v>0</v>
      </c>
      <c r="L110" s="2">
        <f t="shared" si="4"/>
        <v>0</v>
      </c>
      <c r="M110">
        <f t="shared" si="5"/>
        <v>0</v>
      </c>
      <c r="N110" s="1">
        <f t="shared" si="6"/>
        <v>110.14744145706851</v>
      </c>
    </row>
    <row r="111" spans="1:19" x14ac:dyDescent="0.25">
      <c r="A111" s="10" t="s">
        <v>223</v>
      </c>
      <c r="B111" s="9" t="s">
        <v>224</v>
      </c>
      <c r="C111">
        <v>2</v>
      </c>
      <c r="D111">
        <v>20.741</v>
      </c>
      <c r="E111">
        <v>4381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f t="shared" si="7"/>
        <v>0</v>
      </c>
      <c r="L111" s="2">
        <f t="shared" si="4"/>
        <v>0</v>
      </c>
      <c r="M111">
        <f t="shared" si="5"/>
        <v>0</v>
      </c>
      <c r="N111" s="1">
        <f t="shared" si="6"/>
        <v>211.22414541246806</v>
      </c>
    </row>
    <row r="112" spans="1:19" x14ac:dyDescent="0.25">
      <c r="A112" s="10" t="s">
        <v>225</v>
      </c>
      <c r="B112" s="9" t="s">
        <v>226</v>
      </c>
      <c r="C112">
        <v>9</v>
      </c>
      <c r="D112">
        <v>131.72800000000001</v>
      </c>
      <c r="E112">
        <v>1476</v>
      </c>
      <c r="F112">
        <v>9</v>
      </c>
      <c r="G112">
        <v>0</v>
      </c>
      <c r="H112">
        <v>0</v>
      </c>
      <c r="I112">
        <v>0</v>
      </c>
      <c r="J112">
        <v>2</v>
      </c>
      <c r="K112">
        <f t="shared" si="7"/>
        <v>1</v>
      </c>
      <c r="L112" s="2">
        <f t="shared" si="4"/>
        <v>131.72800000000001</v>
      </c>
      <c r="M112">
        <f t="shared" si="5"/>
        <v>9</v>
      </c>
      <c r="N112" s="1">
        <f t="shared" si="6"/>
        <v>11.20490708125835</v>
      </c>
      <c r="P112" s="8">
        <v>1</v>
      </c>
    </row>
    <row r="113" spans="1:19" x14ac:dyDescent="0.25">
      <c r="A113" s="10" t="s">
        <v>227</v>
      </c>
      <c r="B113" s="9" t="s">
        <v>228</v>
      </c>
      <c r="C113">
        <v>1</v>
      </c>
      <c r="D113">
        <v>0.63500000000000001</v>
      </c>
      <c r="E113">
        <v>23</v>
      </c>
      <c r="F113">
        <v>0</v>
      </c>
      <c r="G113">
        <v>0</v>
      </c>
      <c r="H113">
        <v>0</v>
      </c>
      <c r="I113">
        <v>0</v>
      </c>
      <c r="J113">
        <v>0</v>
      </c>
      <c r="K113">
        <f t="shared" si="7"/>
        <v>0</v>
      </c>
      <c r="L113" s="2">
        <f t="shared" si="4"/>
        <v>0</v>
      </c>
      <c r="M113">
        <f t="shared" si="5"/>
        <v>0</v>
      </c>
      <c r="N113" s="1">
        <f t="shared" si="6"/>
        <v>36.220472440944881</v>
      </c>
    </row>
    <row r="114" spans="1:19" x14ac:dyDescent="0.25">
      <c r="A114" s="10" t="s">
        <v>229</v>
      </c>
      <c r="B114" s="9" t="s">
        <v>230</v>
      </c>
      <c r="C114">
        <v>3</v>
      </c>
      <c r="D114">
        <v>25.238</v>
      </c>
      <c r="E114">
        <v>152</v>
      </c>
      <c r="F114">
        <v>0</v>
      </c>
      <c r="G114">
        <v>0</v>
      </c>
      <c r="H114">
        <v>0</v>
      </c>
      <c r="I114">
        <v>0</v>
      </c>
      <c r="J114">
        <v>0</v>
      </c>
      <c r="K114">
        <f t="shared" si="7"/>
        <v>0</v>
      </c>
      <c r="L114" s="2">
        <f t="shared" si="4"/>
        <v>0</v>
      </c>
      <c r="M114">
        <f t="shared" si="5"/>
        <v>0</v>
      </c>
      <c r="N114" s="1">
        <f t="shared" si="6"/>
        <v>6.0226642364688168</v>
      </c>
    </row>
    <row r="115" spans="1:19" x14ac:dyDescent="0.25">
      <c r="A115" s="10" t="s">
        <v>231</v>
      </c>
      <c r="B115" s="9" t="s">
        <v>232</v>
      </c>
      <c r="C115">
        <v>1</v>
      </c>
      <c r="D115">
        <v>62.622999999999998</v>
      </c>
      <c r="E115">
        <v>662</v>
      </c>
      <c r="F115">
        <v>1</v>
      </c>
      <c r="G115">
        <v>1</v>
      </c>
      <c r="H115">
        <v>2</v>
      </c>
      <c r="I115">
        <v>0</v>
      </c>
      <c r="J115">
        <v>0</v>
      </c>
      <c r="K115">
        <f t="shared" si="7"/>
        <v>1</v>
      </c>
      <c r="L115" s="2">
        <f t="shared" si="4"/>
        <v>62.622999999999998</v>
      </c>
      <c r="M115">
        <f t="shared" si="5"/>
        <v>1</v>
      </c>
      <c r="N115" s="1">
        <f t="shared" si="6"/>
        <v>10.571195886495378</v>
      </c>
    </row>
    <row r="116" spans="1:19" x14ac:dyDescent="0.25">
      <c r="A116" s="10" t="s">
        <v>233</v>
      </c>
      <c r="B116" s="9" t="s">
        <v>234</v>
      </c>
      <c r="C116">
        <v>4</v>
      </c>
      <c r="D116">
        <v>0.84399999999999997</v>
      </c>
      <c r="J116">
        <v>0</v>
      </c>
      <c r="K116">
        <f t="shared" si="7"/>
        <v>0</v>
      </c>
      <c r="L116" s="2">
        <f t="shared" si="4"/>
        <v>0</v>
      </c>
      <c r="M116">
        <f t="shared" si="5"/>
        <v>0</v>
      </c>
      <c r="N116" s="1">
        <f t="shared" si="6"/>
        <v>0</v>
      </c>
    </row>
    <row r="117" spans="1:19" x14ac:dyDescent="0.25">
      <c r="A117" s="10" t="s">
        <v>235</v>
      </c>
      <c r="B117" s="9" t="s">
        <v>236</v>
      </c>
      <c r="C117">
        <v>3</v>
      </c>
      <c r="D117">
        <v>31.181999999999999</v>
      </c>
      <c r="E117">
        <v>757</v>
      </c>
      <c r="F117">
        <v>1</v>
      </c>
      <c r="G117">
        <v>1</v>
      </c>
      <c r="H117">
        <v>2</v>
      </c>
      <c r="I117">
        <v>0</v>
      </c>
      <c r="J117">
        <v>0</v>
      </c>
      <c r="K117">
        <f t="shared" si="7"/>
        <v>1</v>
      </c>
      <c r="L117" s="2">
        <f t="shared" si="4"/>
        <v>31.181999999999999</v>
      </c>
      <c r="M117">
        <f t="shared" si="5"/>
        <v>3</v>
      </c>
      <c r="N117" s="1">
        <f t="shared" si="6"/>
        <v>24.276826374190239</v>
      </c>
    </row>
    <row r="118" spans="1:19" x14ac:dyDescent="0.25">
      <c r="A118" s="10" t="s">
        <v>237</v>
      </c>
      <c r="B118" s="9" t="s">
        <v>238</v>
      </c>
      <c r="C118">
        <v>3</v>
      </c>
      <c r="D118">
        <v>18.698</v>
      </c>
      <c r="E118">
        <v>413</v>
      </c>
      <c r="F118">
        <v>3</v>
      </c>
      <c r="G118">
        <v>0</v>
      </c>
      <c r="H118">
        <v>0</v>
      </c>
      <c r="I118">
        <v>0</v>
      </c>
      <c r="J118">
        <v>0</v>
      </c>
      <c r="K118">
        <f t="shared" si="7"/>
        <v>1</v>
      </c>
      <c r="L118" s="2">
        <f t="shared" si="4"/>
        <v>18.698</v>
      </c>
      <c r="M118">
        <f t="shared" si="5"/>
        <v>3</v>
      </c>
      <c r="N118" s="1">
        <f t="shared" si="6"/>
        <v>22.087923842122152</v>
      </c>
    </row>
    <row r="119" spans="1:19" x14ac:dyDescent="0.25">
      <c r="A119" s="10" t="s">
        <v>239</v>
      </c>
      <c r="B119" s="9" t="s">
        <v>240</v>
      </c>
      <c r="C119">
        <v>3</v>
      </c>
      <c r="D119">
        <v>0.60299999999999998</v>
      </c>
      <c r="E119">
        <v>7</v>
      </c>
      <c r="F119">
        <v>0</v>
      </c>
      <c r="G119">
        <v>0</v>
      </c>
      <c r="H119">
        <v>0</v>
      </c>
      <c r="I119">
        <v>0</v>
      </c>
      <c r="J119">
        <v>0</v>
      </c>
      <c r="K119">
        <f t="shared" si="7"/>
        <v>0</v>
      </c>
      <c r="L119" s="2">
        <f t="shared" si="4"/>
        <v>0</v>
      </c>
      <c r="M119">
        <f t="shared" si="5"/>
        <v>0</v>
      </c>
      <c r="N119" s="1">
        <f t="shared" si="6"/>
        <v>11.608623548922056</v>
      </c>
    </row>
    <row r="120" spans="1:19" x14ac:dyDescent="0.25">
      <c r="A120" s="10" t="s">
        <v>241</v>
      </c>
      <c r="B120" s="9" t="s">
        <v>242</v>
      </c>
      <c r="C120">
        <v>57</v>
      </c>
      <c r="D120">
        <v>44.460999999999999</v>
      </c>
      <c r="E120">
        <v>3052</v>
      </c>
      <c r="F120">
        <v>1</v>
      </c>
      <c r="G120">
        <v>1</v>
      </c>
      <c r="H120">
        <v>6</v>
      </c>
      <c r="I120">
        <v>0</v>
      </c>
      <c r="J120">
        <v>3</v>
      </c>
      <c r="K120">
        <f t="shared" si="7"/>
        <v>1</v>
      </c>
      <c r="L120" s="2">
        <f t="shared" si="4"/>
        <v>44.460999999999999</v>
      </c>
      <c r="M120">
        <f t="shared" si="5"/>
        <v>57</v>
      </c>
      <c r="N120" s="1">
        <f t="shared" si="6"/>
        <v>68.644429949843683</v>
      </c>
    </row>
    <row r="121" spans="1:19" x14ac:dyDescent="0.25">
      <c r="A121" s="10" t="s">
        <v>243</v>
      </c>
      <c r="B121" s="9" t="s">
        <v>244</v>
      </c>
      <c r="C121">
        <v>3</v>
      </c>
      <c r="D121">
        <v>0.499</v>
      </c>
      <c r="J121">
        <v>0</v>
      </c>
      <c r="K121">
        <f t="shared" si="7"/>
        <v>0</v>
      </c>
      <c r="L121" s="2">
        <f t="shared" si="4"/>
        <v>0</v>
      </c>
      <c r="M121">
        <f t="shared" si="5"/>
        <v>0</v>
      </c>
      <c r="N121" s="1">
        <f t="shared" si="6"/>
        <v>0</v>
      </c>
    </row>
    <row r="122" spans="1:19" x14ac:dyDescent="0.25">
      <c r="A122" t="s">
        <v>245</v>
      </c>
      <c r="B122" s="3" t="s">
        <v>246</v>
      </c>
      <c r="C122">
        <v>1</v>
      </c>
      <c r="D122">
        <v>0.11700000000000001</v>
      </c>
      <c r="J122">
        <v>0</v>
      </c>
      <c r="K122">
        <f t="shared" si="7"/>
        <v>0</v>
      </c>
      <c r="L122" s="2">
        <f t="shared" si="4"/>
        <v>0</v>
      </c>
      <c r="M122">
        <f t="shared" si="5"/>
        <v>0</v>
      </c>
      <c r="N122" s="1">
        <f t="shared" si="6"/>
        <v>0</v>
      </c>
    </row>
    <row r="123" spans="1:19" x14ac:dyDescent="0.25">
      <c r="A123" t="s">
        <v>247</v>
      </c>
      <c r="B123" s="3" t="s">
        <v>248</v>
      </c>
      <c r="C123">
        <v>4</v>
      </c>
      <c r="D123">
        <v>0.13600000000000001</v>
      </c>
      <c r="J123">
        <v>0</v>
      </c>
      <c r="K123">
        <f t="shared" si="7"/>
        <v>0</v>
      </c>
      <c r="L123" s="2">
        <f t="shared" si="4"/>
        <v>0</v>
      </c>
      <c r="M123">
        <f t="shared" si="5"/>
        <v>0</v>
      </c>
      <c r="N123" s="1">
        <f t="shared" si="6"/>
        <v>0</v>
      </c>
    </row>
    <row r="124" spans="1:19" x14ac:dyDescent="0.25">
      <c r="A124" t="s">
        <v>249</v>
      </c>
      <c r="B124" s="3" t="s">
        <v>250</v>
      </c>
      <c r="C124">
        <v>1</v>
      </c>
      <c r="D124">
        <v>0.51200000000000001</v>
      </c>
      <c r="E124">
        <v>15</v>
      </c>
      <c r="F124">
        <v>0</v>
      </c>
      <c r="G124">
        <v>1</v>
      </c>
      <c r="H124">
        <v>0</v>
      </c>
      <c r="I124">
        <v>0</v>
      </c>
      <c r="J124">
        <v>0</v>
      </c>
      <c r="K124">
        <f t="shared" si="7"/>
        <v>1</v>
      </c>
      <c r="L124" s="2">
        <f t="shared" si="4"/>
        <v>0.51200000000000001</v>
      </c>
      <c r="M124">
        <f t="shared" si="5"/>
        <v>1</v>
      </c>
      <c r="N124" s="1">
        <f t="shared" si="6"/>
        <v>29.296875</v>
      </c>
      <c r="S124" s="8">
        <v>1</v>
      </c>
    </row>
    <row r="125" spans="1:19" x14ac:dyDescent="0.25">
      <c r="A125" t="s">
        <v>251</v>
      </c>
      <c r="B125" s="3" t="s">
        <v>252</v>
      </c>
      <c r="C125">
        <v>3</v>
      </c>
      <c r="D125">
        <v>1.3919999999999999</v>
      </c>
      <c r="J125">
        <v>1</v>
      </c>
      <c r="K125">
        <f t="shared" si="7"/>
        <v>0</v>
      </c>
      <c r="L125" s="2">
        <f t="shared" si="4"/>
        <v>0</v>
      </c>
      <c r="M125">
        <f t="shared" si="5"/>
        <v>0</v>
      </c>
      <c r="N125" s="1">
        <f t="shared" si="6"/>
        <v>0</v>
      </c>
    </row>
    <row r="126" spans="1:19" x14ac:dyDescent="0.25">
      <c r="A126" t="s">
        <v>253</v>
      </c>
      <c r="B126" s="3" t="s">
        <v>254</v>
      </c>
      <c r="C126">
        <v>21</v>
      </c>
      <c r="D126">
        <v>30.617999999999999</v>
      </c>
      <c r="E126">
        <v>44</v>
      </c>
      <c r="F126">
        <v>0</v>
      </c>
      <c r="G126">
        <v>0</v>
      </c>
      <c r="H126">
        <v>0</v>
      </c>
      <c r="I126">
        <v>0</v>
      </c>
      <c r="J126">
        <v>1</v>
      </c>
      <c r="K126">
        <f t="shared" si="7"/>
        <v>0</v>
      </c>
      <c r="L126" s="2">
        <f t="shared" si="4"/>
        <v>0</v>
      </c>
      <c r="M126">
        <f t="shared" si="5"/>
        <v>0</v>
      </c>
      <c r="N126" s="1">
        <f t="shared" si="6"/>
        <v>1.4370631654582273</v>
      </c>
    </row>
    <row r="127" spans="1:19" x14ac:dyDescent="0.25">
      <c r="A127" t="s">
        <v>255</v>
      </c>
      <c r="B127" s="3" t="s">
        <v>256</v>
      </c>
      <c r="C127">
        <v>6</v>
      </c>
      <c r="D127">
        <v>1.53</v>
      </c>
      <c r="E127">
        <v>201</v>
      </c>
      <c r="F127">
        <v>0</v>
      </c>
      <c r="G127">
        <v>0</v>
      </c>
      <c r="H127">
        <v>0</v>
      </c>
      <c r="I127">
        <v>0</v>
      </c>
      <c r="J127">
        <v>0</v>
      </c>
      <c r="K127">
        <f t="shared" si="7"/>
        <v>0</v>
      </c>
      <c r="L127" s="2">
        <f t="shared" si="4"/>
        <v>0</v>
      </c>
      <c r="M127">
        <f t="shared" si="5"/>
        <v>0</v>
      </c>
      <c r="N127" s="1">
        <f t="shared" si="6"/>
        <v>131.37254901960785</v>
      </c>
    </row>
    <row r="128" spans="1:19" x14ac:dyDescent="0.25">
      <c r="A128" t="s">
        <v>257</v>
      </c>
      <c r="B128" s="3" t="s">
        <v>258</v>
      </c>
      <c r="C128">
        <v>6</v>
      </c>
      <c r="D128">
        <v>24.946999999999999</v>
      </c>
      <c r="E128">
        <v>895</v>
      </c>
      <c r="F128">
        <v>0</v>
      </c>
      <c r="G128">
        <v>0</v>
      </c>
      <c r="H128">
        <v>0</v>
      </c>
      <c r="I128">
        <v>0</v>
      </c>
      <c r="J128">
        <v>0</v>
      </c>
      <c r="K128">
        <f t="shared" si="7"/>
        <v>0</v>
      </c>
      <c r="L128" s="2">
        <f t="shared" si="4"/>
        <v>0</v>
      </c>
      <c r="M128">
        <f t="shared" si="5"/>
        <v>0</v>
      </c>
      <c r="N128" s="1">
        <f t="shared" si="6"/>
        <v>35.876057241351667</v>
      </c>
    </row>
    <row r="129" spans="1:19" x14ac:dyDescent="0.25">
      <c r="A129" t="s">
        <v>259</v>
      </c>
      <c r="B129" s="3" t="s">
        <v>260</v>
      </c>
      <c r="C129">
        <v>4</v>
      </c>
      <c r="D129">
        <v>0.50800000000000001</v>
      </c>
      <c r="J129">
        <v>0</v>
      </c>
      <c r="K129">
        <f t="shared" si="7"/>
        <v>0</v>
      </c>
      <c r="L129" s="2">
        <f t="shared" si="4"/>
        <v>0</v>
      </c>
      <c r="M129">
        <f t="shared" si="5"/>
        <v>0</v>
      </c>
      <c r="N129" s="1">
        <f t="shared" si="6"/>
        <v>0</v>
      </c>
    </row>
    <row r="130" spans="1:19" x14ac:dyDescent="0.25">
      <c r="A130" t="s">
        <v>261</v>
      </c>
      <c r="B130" s="3" t="s">
        <v>262</v>
      </c>
      <c r="C130">
        <v>1</v>
      </c>
      <c r="D130">
        <v>10.135</v>
      </c>
      <c r="J130">
        <v>2</v>
      </c>
      <c r="K130">
        <f t="shared" si="7"/>
        <v>0</v>
      </c>
      <c r="L130" s="2">
        <f t="shared" si="4"/>
        <v>0</v>
      </c>
      <c r="M130">
        <f t="shared" si="5"/>
        <v>0</v>
      </c>
      <c r="N130" s="1">
        <f t="shared" si="6"/>
        <v>0</v>
      </c>
    </row>
    <row r="131" spans="1:19" x14ac:dyDescent="0.25">
      <c r="A131" t="s">
        <v>263</v>
      </c>
      <c r="B131" s="3" t="s">
        <v>264</v>
      </c>
      <c r="C131">
        <v>3</v>
      </c>
      <c r="D131">
        <v>0.69399999999999995</v>
      </c>
      <c r="J131">
        <v>0</v>
      </c>
      <c r="K131">
        <f t="shared" si="7"/>
        <v>0</v>
      </c>
      <c r="L131" s="2">
        <f t="shared" ref="L131:L194" si="8">K131*D131</f>
        <v>0</v>
      </c>
      <c r="M131">
        <f t="shared" ref="M131:M194" si="9">K131*C131</f>
        <v>0</v>
      </c>
      <c r="N131" s="1">
        <f t="shared" ref="N131:N194" si="10">E131/D131</f>
        <v>0</v>
      </c>
    </row>
    <row r="132" spans="1:19" x14ac:dyDescent="0.25">
      <c r="A132" t="s">
        <v>265</v>
      </c>
      <c r="B132" s="3" t="s">
        <v>266</v>
      </c>
      <c r="C132">
        <v>1</v>
      </c>
      <c r="D132">
        <v>0.71399999999999997</v>
      </c>
      <c r="E132">
        <v>30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f t="shared" ref="K132:K195" si="11">IF(SUM(F132:I132)&gt;0,1,0)</f>
        <v>0</v>
      </c>
      <c r="L132" s="2">
        <f t="shared" si="8"/>
        <v>0</v>
      </c>
      <c r="M132">
        <f t="shared" si="9"/>
        <v>0</v>
      </c>
      <c r="N132" s="1">
        <f t="shared" si="10"/>
        <v>42.016806722689076</v>
      </c>
    </row>
    <row r="133" spans="1:19" x14ac:dyDescent="0.25">
      <c r="A133" t="s">
        <v>267</v>
      </c>
      <c r="B133" s="3" t="s">
        <v>268</v>
      </c>
      <c r="C133">
        <v>1</v>
      </c>
      <c r="D133">
        <v>1.92</v>
      </c>
      <c r="E133">
        <v>8</v>
      </c>
      <c r="F133">
        <v>0</v>
      </c>
      <c r="G133">
        <v>1</v>
      </c>
      <c r="H133">
        <v>0</v>
      </c>
      <c r="I133">
        <v>0</v>
      </c>
      <c r="J133">
        <v>1</v>
      </c>
      <c r="K133">
        <f t="shared" si="11"/>
        <v>1</v>
      </c>
      <c r="L133" s="2">
        <f t="shared" si="8"/>
        <v>1.92</v>
      </c>
      <c r="M133">
        <f t="shared" si="9"/>
        <v>1</v>
      </c>
      <c r="N133" s="1">
        <f t="shared" si="10"/>
        <v>4.166666666666667</v>
      </c>
    </row>
    <row r="134" spans="1:19" x14ac:dyDescent="0.25">
      <c r="A134" t="s">
        <v>269</v>
      </c>
      <c r="B134" s="3" t="s">
        <v>270</v>
      </c>
      <c r="C134">
        <v>2</v>
      </c>
      <c r="D134">
        <v>0.71599999999999997</v>
      </c>
      <c r="E134">
        <v>16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f t="shared" si="11"/>
        <v>0</v>
      </c>
      <c r="L134" s="2">
        <f t="shared" si="8"/>
        <v>0</v>
      </c>
      <c r="M134">
        <f t="shared" si="9"/>
        <v>0</v>
      </c>
      <c r="N134" s="1">
        <f t="shared" si="10"/>
        <v>22.346368715083798</v>
      </c>
    </row>
    <row r="135" spans="1:19" x14ac:dyDescent="0.25">
      <c r="A135" t="s">
        <v>271</v>
      </c>
      <c r="B135" s="3" t="s">
        <v>272</v>
      </c>
      <c r="C135">
        <v>6</v>
      </c>
      <c r="D135">
        <v>0.57399999999999995</v>
      </c>
      <c r="J135">
        <v>0</v>
      </c>
      <c r="K135">
        <f t="shared" si="11"/>
        <v>0</v>
      </c>
      <c r="L135" s="2">
        <f t="shared" si="8"/>
        <v>0</v>
      </c>
      <c r="M135">
        <f t="shared" si="9"/>
        <v>0</v>
      </c>
      <c r="N135" s="1">
        <f t="shared" si="10"/>
        <v>0</v>
      </c>
    </row>
    <row r="136" spans="1:19" x14ac:dyDescent="0.25">
      <c r="A136" t="s">
        <v>273</v>
      </c>
      <c r="B136" s="3" t="s">
        <v>274</v>
      </c>
      <c r="C136">
        <v>6</v>
      </c>
      <c r="D136">
        <v>55.292999999999999</v>
      </c>
      <c r="E136">
        <v>588</v>
      </c>
      <c r="F136">
        <v>6</v>
      </c>
      <c r="G136">
        <v>0</v>
      </c>
      <c r="H136">
        <v>0</v>
      </c>
      <c r="I136">
        <v>0</v>
      </c>
      <c r="J136">
        <v>0</v>
      </c>
      <c r="K136">
        <f t="shared" si="11"/>
        <v>1</v>
      </c>
      <c r="L136" s="2">
        <f t="shared" si="8"/>
        <v>55.292999999999999</v>
      </c>
      <c r="M136">
        <f t="shared" si="9"/>
        <v>6</v>
      </c>
      <c r="N136" s="1">
        <f t="shared" si="10"/>
        <v>10.634257500949488</v>
      </c>
    </row>
    <row r="137" spans="1:19" x14ac:dyDescent="0.25">
      <c r="A137" t="s">
        <v>275</v>
      </c>
      <c r="B137" s="3" t="s">
        <v>276</v>
      </c>
      <c r="C137">
        <v>2</v>
      </c>
      <c r="D137">
        <v>0.376</v>
      </c>
      <c r="J137">
        <v>0</v>
      </c>
      <c r="K137">
        <f t="shared" si="11"/>
        <v>0</v>
      </c>
      <c r="L137" s="2">
        <f t="shared" si="8"/>
        <v>0</v>
      </c>
      <c r="M137">
        <f t="shared" si="9"/>
        <v>0</v>
      </c>
      <c r="N137" s="1">
        <f t="shared" si="10"/>
        <v>0</v>
      </c>
    </row>
    <row r="138" spans="1:19" x14ac:dyDescent="0.25">
      <c r="A138" t="s">
        <v>277</v>
      </c>
      <c r="B138" s="3" t="s">
        <v>278</v>
      </c>
      <c r="C138">
        <v>3</v>
      </c>
      <c r="D138">
        <v>1.292</v>
      </c>
      <c r="E138">
        <v>282</v>
      </c>
      <c r="F138">
        <v>0</v>
      </c>
      <c r="G138">
        <v>0</v>
      </c>
      <c r="H138">
        <v>0</v>
      </c>
      <c r="I138">
        <v>0</v>
      </c>
      <c r="J138">
        <v>0</v>
      </c>
      <c r="K138">
        <f t="shared" si="11"/>
        <v>0</v>
      </c>
      <c r="L138" s="2">
        <f t="shared" si="8"/>
        <v>0</v>
      </c>
      <c r="M138">
        <f t="shared" si="9"/>
        <v>0</v>
      </c>
      <c r="N138" s="1">
        <f t="shared" si="10"/>
        <v>218.26625386996903</v>
      </c>
    </row>
    <row r="139" spans="1:19" x14ac:dyDescent="0.25">
      <c r="A139" t="s">
        <v>279</v>
      </c>
      <c r="B139" s="3" t="s">
        <v>280</v>
      </c>
      <c r="C139">
        <v>6</v>
      </c>
      <c r="D139">
        <v>5.1020000000000003</v>
      </c>
      <c r="E139">
        <v>1663</v>
      </c>
      <c r="F139">
        <v>0</v>
      </c>
      <c r="G139">
        <v>0</v>
      </c>
      <c r="H139">
        <v>0</v>
      </c>
      <c r="I139">
        <v>0</v>
      </c>
      <c r="J139">
        <v>0</v>
      </c>
      <c r="K139">
        <f t="shared" si="11"/>
        <v>0</v>
      </c>
      <c r="L139" s="2">
        <f t="shared" si="8"/>
        <v>0</v>
      </c>
      <c r="M139">
        <f t="shared" si="9"/>
        <v>0</v>
      </c>
      <c r="N139" s="1">
        <f t="shared" si="10"/>
        <v>325.95060760486081</v>
      </c>
    </row>
    <row r="140" spans="1:19" x14ac:dyDescent="0.25">
      <c r="A140" t="s">
        <v>281</v>
      </c>
      <c r="B140" s="3" t="s">
        <v>282</v>
      </c>
      <c r="C140">
        <v>6</v>
      </c>
      <c r="D140">
        <v>37.590000000000003</v>
      </c>
      <c r="E140">
        <v>813</v>
      </c>
      <c r="F140">
        <v>1</v>
      </c>
      <c r="G140">
        <v>1</v>
      </c>
      <c r="H140">
        <v>4</v>
      </c>
      <c r="I140">
        <v>0</v>
      </c>
      <c r="J140">
        <v>1</v>
      </c>
      <c r="K140">
        <f t="shared" si="11"/>
        <v>1</v>
      </c>
      <c r="L140" s="2">
        <f t="shared" si="8"/>
        <v>37.590000000000003</v>
      </c>
      <c r="M140">
        <f t="shared" si="9"/>
        <v>6</v>
      </c>
      <c r="N140" s="1">
        <f t="shared" si="10"/>
        <v>21.628092577813245</v>
      </c>
    </row>
    <row r="141" spans="1:19" x14ac:dyDescent="0.25">
      <c r="A141" t="s">
        <v>283</v>
      </c>
      <c r="B141" s="3" t="s">
        <v>284</v>
      </c>
      <c r="C141">
        <v>5</v>
      </c>
      <c r="D141">
        <v>2.0150000000000001</v>
      </c>
      <c r="E141">
        <v>136</v>
      </c>
      <c r="F141">
        <v>0</v>
      </c>
      <c r="G141">
        <v>5</v>
      </c>
      <c r="H141">
        <v>0</v>
      </c>
      <c r="I141">
        <v>0</v>
      </c>
      <c r="J141">
        <v>5</v>
      </c>
      <c r="K141">
        <f t="shared" si="11"/>
        <v>1</v>
      </c>
      <c r="L141" s="2">
        <f t="shared" si="8"/>
        <v>2.0150000000000001</v>
      </c>
      <c r="M141">
        <f t="shared" si="9"/>
        <v>5</v>
      </c>
      <c r="N141" s="1">
        <f t="shared" si="10"/>
        <v>67.493796526054581</v>
      </c>
      <c r="S141" s="8">
        <v>1</v>
      </c>
    </row>
    <row r="142" spans="1:19" x14ac:dyDescent="0.25">
      <c r="A142" t="s">
        <v>285</v>
      </c>
      <c r="B142" s="3" t="s">
        <v>286</v>
      </c>
      <c r="C142">
        <v>4</v>
      </c>
      <c r="D142">
        <v>58.823</v>
      </c>
      <c r="E142">
        <v>2819</v>
      </c>
      <c r="F142">
        <v>1</v>
      </c>
      <c r="G142">
        <v>1</v>
      </c>
      <c r="H142">
        <v>17</v>
      </c>
      <c r="I142">
        <v>0</v>
      </c>
      <c r="J142">
        <v>7</v>
      </c>
      <c r="K142">
        <f t="shared" si="11"/>
        <v>1</v>
      </c>
      <c r="L142" s="2">
        <f t="shared" si="8"/>
        <v>58.823</v>
      </c>
      <c r="M142">
        <f t="shared" si="9"/>
        <v>4</v>
      </c>
      <c r="N142" s="1">
        <f t="shared" si="10"/>
        <v>47.923431310881796</v>
      </c>
      <c r="P142" s="8">
        <v>1</v>
      </c>
      <c r="S142" s="8">
        <v>1</v>
      </c>
    </row>
    <row r="143" spans="1:19" x14ac:dyDescent="0.25">
      <c r="A143" t="s">
        <v>287</v>
      </c>
      <c r="B143" s="3" t="s">
        <v>288</v>
      </c>
      <c r="C143">
        <v>6</v>
      </c>
      <c r="D143">
        <v>4.6829999999999998</v>
      </c>
      <c r="E143">
        <v>270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f t="shared" si="11"/>
        <v>0</v>
      </c>
      <c r="L143" s="2">
        <f t="shared" si="8"/>
        <v>0</v>
      </c>
      <c r="M143">
        <f t="shared" si="9"/>
        <v>0</v>
      </c>
      <c r="N143" s="1">
        <f t="shared" si="10"/>
        <v>57.655349135169764</v>
      </c>
    </row>
    <row r="144" spans="1:19" x14ac:dyDescent="0.25">
      <c r="A144" t="s">
        <v>289</v>
      </c>
      <c r="B144" s="3" t="s">
        <v>290</v>
      </c>
      <c r="C144">
        <v>1</v>
      </c>
      <c r="D144">
        <v>15.906000000000001</v>
      </c>
      <c r="E144">
        <v>594</v>
      </c>
      <c r="F144">
        <v>1</v>
      </c>
      <c r="G144">
        <v>1</v>
      </c>
      <c r="H144">
        <v>2</v>
      </c>
      <c r="I144">
        <v>0</v>
      </c>
      <c r="J144">
        <v>0</v>
      </c>
      <c r="K144">
        <f t="shared" si="11"/>
        <v>1</v>
      </c>
      <c r="L144" s="2">
        <f t="shared" si="8"/>
        <v>15.906000000000001</v>
      </c>
      <c r="M144">
        <f t="shared" si="9"/>
        <v>1</v>
      </c>
      <c r="N144" s="1">
        <f t="shared" si="10"/>
        <v>37.344398340248958</v>
      </c>
    </row>
    <row r="145" spans="1:19" x14ac:dyDescent="0.25">
      <c r="A145" t="s">
        <v>291</v>
      </c>
      <c r="B145" s="3" t="s">
        <v>292</v>
      </c>
      <c r="C145">
        <v>8</v>
      </c>
      <c r="D145">
        <v>25.923999999999999</v>
      </c>
      <c r="E145">
        <v>366</v>
      </c>
      <c r="F145">
        <v>1</v>
      </c>
      <c r="G145">
        <v>0</v>
      </c>
      <c r="H145">
        <v>0</v>
      </c>
      <c r="I145">
        <v>0</v>
      </c>
      <c r="J145">
        <v>0</v>
      </c>
      <c r="K145">
        <f t="shared" si="11"/>
        <v>1</v>
      </c>
      <c r="L145" s="2">
        <f t="shared" si="8"/>
        <v>25.923999999999999</v>
      </c>
      <c r="M145">
        <f t="shared" si="9"/>
        <v>8</v>
      </c>
      <c r="N145" s="1">
        <f t="shared" si="10"/>
        <v>14.118191637093041</v>
      </c>
    </row>
    <row r="146" spans="1:19" x14ac:dyDescent="0.25">
      <c r="A146" t="s">
        <v>293</v>
      </c>
      <c r="B146" s="3" t="s">
        <v>294</v>
      </c>
      <c r="C146">
        <v>14</v>
      </c>
      <c r="D146">
        <v>0.16700000000000001</v>
      </c>
      <c r="J146">
        <v>0</v>
      </c>
      <c r="K146">
        <f t="shared" si="11"/>
        <v>0</v>
      </c>
      <c r="L146" s="2">
        <f t="shared" si="8"/>
        <v>0</v>
      </c>
      <c r="M146">
        <f t="shared" si="9"/>
        <v>0</v>
      </c>
      <c r="N146" s="1">
        <f t="shared" si="10"/>
        <v>0</v>
      </c>
    </row>
    <row r="147" spans="1:19" x14ac:dyDescent="0.25">
      <c r="A147" t="s">
        <v>295</v>
      </c>
      <c r="B147" s="3" t="s">
        <v>296</v>
      </c>
      <c r="C147">
        <v>11</v>
      </c>
      <c r="D147">
        <v>2.1549999999999998</v>
      </c>
      <c r="E147">
        <v>215</v>
      </c>
      <c r="F147">
        <v>0</v>
      </c>
      <c r="G147">
        <v>0</v>
      </c>
      <c r="H147">
        <v>0</v>
      </c>
      <c r="I147">
        <v>0</v>
      </c>
      <c r="J147">
        <v>0</v>
      </c>
      <c r="K147">
        <f t="shared" si="11"/>
        <v>0</v>
      </c>
      <c r="L147" s="2">
        <f t="shared" si="8"/>
        <v>0</v>
      </c>
      <c r="M147">
        <f t="shared" si="9"/>
        <v>0</v>
      </c>
      <c r="N147" s="1">
        <f t="shared" si="10"/>
        <v>99.767981438515093</v>
      </c>
    </row>
    <row r="148" spans="1:19" x14ac:dyDescent="0.25">
      <c r="A148" t="s">
        <v>297</v>
      </c>
      <c r="B148" s="3" t="s">
        <v>298</v>
      </c>
      <c r="C148">
        <v>1</v>
      </c>
      <c r="D148">
        <v>15.782</v>
      </c>
      <c r="E148">
        <v>225</v>
      </c>
      <c r="F148">
        <v>1</v>
      </c>
      <c r="G148">
        <v>0</v>
      </c>
      <c r="H148">
        <v>0</v>
      </c>
      <c r="I148">
        <v>0</v>
      </c>
      <c r="J148">
        <v>0</v>
      </c>
      <c r="K148">
        <f t="shared" si="11"/>
        <v>1</v>
      </c>
      <c r="L148" s="2">
        <f t="shared" si="8"/>
        <v>15.782</v>
      </c>
      <c r="M148">
        <f t="shared" si="9"/>
        <v>1</v>
      </c>
      <c r="N148" s="1">
        <f t="shared" si="10"/>
        <v>14.256748194145228</v>
      </c>
    </row>
    <row r="149" spans="1:19" x14ac:dyDescent="0.25">
      <c r="A149" t="s">
        <v>299</v>
      </c>
      <c r="B149" s="3" t="s">
        <v>300</v>
      </c>
      <c r="C149">
        <v>1</v>
      </c>
      <c r="D149">
        <v>1.179</v>
      </c>
      <c r="E149">
        <v>10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f t="shared" si="11"/>
        <v>0</v>
      </c>
      <c r="L149" s="2">
        <f t="shared" si="8"/>
        <v>0</v>
      </c>
      <c r="M149">
        <f t="shared" si="9"/>
        <v>0</v>
      </c>
      <c r="N149" s="1">
        <f t="shared" si="10"/>
        <v>8.481764206955047</v>
      </c>
    </row>
    <row r="150" spans="1:19" x14ac:dyDescent="0.25">
      <c r="A150" t="s">
        <v>301</v>
      </c>
      <c r="B150" s="3" t="s">
        <v>302</v>
      </c>
      <c r="C150">
        <v>3</v>
      </c>
      <c r="D150">
        <v>0.85699999999999998</v>
      </c>
      <c r="J150">
        <v>0</v>
      </c>
      <c r="K150">
        <f t="shared" si="11"/>
        <v>0</v>
      </c>
      <c r="L150" s="2">
        <f t="shared" si="8"/>
        <v>0</v>
      </c>
      <c r="M150">
        <f t="shared" si="9"/>
        <v>0</v>
      </c>
      <c r="N150" s="1">
        <f t="shared" si="10"/>
        <v>0</v>
      </c>
    </row>
    <row r="151" spans="1:19" x14ac:dyDescent="0.25">
      <c r="A151" t="s">
        <v>303</v>
      </c>
      <c r="B151" s="9" t="s">
        <v>304</v>
      </c>
      <c r="C151">
        <v>28</v>
      </c>
      <c r="D151">
        <v>173.47900000000001</v>
      </c>
      <c r="E151">
        <v>3642</v>
      </c>
      <c r="F151">
        <v>1</v>
      </c>
      <c r="G151">
        <v>0</v>
      </c>
      <c r="H151">
        <v>0</v>
      </c>
      <c r="I151">
        <v>0</v>
      </c>
      <c r="J151">
        <v>2</v>
      </c>
      <c r="K151">
        <f t="shared" si="11"/>
        <v>1</v>
      </c>
      <c r="L151" s="2">
        <f t="shared" si="8"/>
        <v>173.47900000000001</v>
      </c>
      <c r="M151">
        <f t="shared" si="9"/>
        <v>28</v>
      </c>
      <c r="N151" s="1">
        <f t="shared" si="10"/>
        <v>20.993895514730887</v>
      </c>
    </row>
    <row r="152" spans="1:19" x14ac:dyDescent="0.25">
      <c r="A152" t="s">
        <v>305</v>
      </c>
      <c r="B152" s="9" t="s">
        <v>306</v>
      </c>
      <c r="C152">
        <v>9</v>
      </c>
      <c r="D152">
        <v>66.953000000000003</v>
      </c>
      <c r="E152">
        <v>10978</v>
      </c>
      <c r="F152">
        <v>2</v>
      </c>
      <c r="G152">
        <v>0</v>
      </c>
      <c r="H152">
        <v>0</v>
      </c>
      <c r="I152">
        <v>0</v>
      </c>
      <c r="J152">
        <v>3</v>
      </c>
      <c r="K152">
        <f t="shared" si="11"/>
        <v>1</v>
      </c>
      <c r="L152" s="2">
        <f t="shared" si="8"/>
        <v>66.953000000000003</v>
      </c>
      <c r="M152">
        <f t="shared" si="9"/>
        <v>9</v>
      </c>
      <c r="N152" s="1">
        <f t="shared" si="10"/>
        <v>163.96576703060356</v>
      </c>
    </row>
    <row r="153" spans="1:19" x14ac:dyDescent="0.25">
      <c r="A153" t="s">
        <v>307</v>
      </c>
      <c r="B153" s="9" t="s">
        <v>308</v>
      </c>
      <c r="C153">
        <v>3</v>
      </c>
      <c r="D153">
        <v>505.44600000000003</v>
      </c>
      <c r="E153">
        <v>16895</v>
      </c>
      <c r="F153">
        <v>3</v>
      </c>
      <c r="G153">
        <v>3</v>
      </c>
      <c r="H153">
        <v>44</v>
      </c>
      <c r="I153">
        <v>0</v>
      </c>
      <c r="J153">
        <v>7</v>
      </c>
      <c r="K153">
        <f t="shared" si="11"/>
        <v>1</v>
      </c>
      <c r="L153" s="2">
        <f t="shared" si="8"/>
        <v>505.44600000000003</v>
      </c>
      <c r="M153">
        <f t="shared" si="9"/>
        <v>3</v>
      </c>
      <c r="N153" s="1">
        <f t="shared" si="10"/>
        <v>33.425924826786641</v>
      </c>
      <c r="P153" s="8">
        <v>1</v>
      </c>
      <c r="S153" s="8">
        <v>1</v>
      </c>
    </row>
    <row r="154" spans="1:19" x14ac:dyDescent="0.25">
      <c r="A154" t="s">
        <v>309</v>
      </c>
      <c r="B154" s="9" t="s">
        <v>310</v>
      </c>
      <c r="C154">
        <v>1</v>
      </c>
      <c r="D154">
        <v>0.69299999999999995</v>
      </c>
      <c r="E154">
        <v>46</v>
      </c>
      <c r="F154">
        <v>0</v>
      </c>
      <c r="G154">
        <v>0</v>
      </c>
      <c r="H154">
        <v>0</v>
      </c>
      <c r="I154">
        <v>0</v>
      </c>
      <c r="J154">
        <v>0</v>
      </c>
      <c r="K154">
        <f t="shared" si="11"/>
        <v>0</v>
      </c>
      <c r="L154" s="2">
        <f t="shared" si="8"/>
        <v>0</v>
      </c>
      <c r="M154">
        <f t="shared" si="9"/>
        <v>0</v>
      </c>
      <c r="N154" s="1">
        <f t="shared" si="10"/>
        <v>66.378066378066379</v>
      </c>
    </row>
    <row r="155" spans="1:19" x14ac:dyDescent="0.25">
      <c r="A155" t="s">
        <v>311</v>
      </c>
      <c r="B155" s="9" t="s">
        <v>312</v>
      </c>
      <c r="C155">
        <v>4</v>
      </c>
      <c r="D155">
        <v>32.423000000000002</v>
      </c>
      <c r="E155">
        <v>782</v>
      </c>
      <c r="F155">
        <v>1</v>
      </c>
      <c r="G155">
        <v>0</v>
      </c>
      <c r="H155">
        <v>0</v>
      </c>
      <c r="I155">
        <v>0</v>
      </c>
      <c r="J155">
        <v>0</v>
      </c>
      <c r="K155">
        <f t="shared" si="11"/>
        <v>1</v>
      </c>
      <c r="L155" s="2">
        <f t="shared" si="8"/>
        <v>32.423000000000002</v>
      </c>
      <c r="M155">
        <f t="shared" si="9"/>
        <v>4</v>
      </c>
      <c r="N155" s="1">
        <f t="shared" si="10"/>
        <v>24.118681183110752</v>
      </c>
      <c r="P155" s="8">
        <v>1</v>
      </c>
    </row>
    <row r="156" spans="1:19" x14ac:dyDescent="0.25">
      <c r="A156" t="s">
        <v>313</v>
      </c>
      <c r="B156" s="3" t="s">
        <v>314</v>
      </c>
      <c r="C156">
        <v>5</v>
      </c>
      <c r="D156">
        <v>24.076000000000001</v>
      </c>
      <c r="E156">
        <v>951</v>
      </c>
      <c r="F156">
        <v>1</v>
      </c>
      <c r="G156">
        <v>1</v>
      </c>
      <c r="H156">
        <v>6</v>
      </c>
      <c r="I156">
        <v>0</v>
      </c>
      <c r="J156">
        <v>2</v>
      </c>
      <c r="K156">
        <f t="shared" si="11"/>
        <v>1</v>
      </c>
      <c r="L156" s="2">
        <f t="shared" si="8"/>
        <v>24.076000000000001</v>
      </c>
      <c r="M156">
        <f t="shared" si="9"/>
        <v>5</v>
      </c>
      <c r="N156" s="1">
        <f t="shared" si="10"/>
        <v>39.499916929722545</v>
      </c>
      <c r="P156" s="8">
        <v>1</v>
      </c>
      <c r="S156" s="8">
        <v>1</v>
      </c>
    </row>
    <row r="157" spans="1:19" x14ac:dyDescent="0.25">
      <c r="A157" t="s">
        <v>315</v>
      </c>
      <c r="B157" s="3" t="s">
        <v>316</v>
      </c>
      <c r="C157">
        <v>1</v>
      </c>
      <c r="D157">
        <v>0.94199999999999995</v>
      </c>
      <c r="E157">
        <v>157</v>
      </c>
      <c r="F157">
        <v>0</v>
      </c>
      <c r="G157">
        <v>1</v>
      </c>
      <c r="H157">
        <v>0</v>
      </c>
      <c r="I157">
        <v>0</v>
      </c>
      <c r="J157">
        <v>0</v>
      </c>
      <c r="K157">
        <f t="shared" si="11"/>
        <v>1</v>
      </c>
      <c r="L157" s="2">
        <f t="shared" si="8"/>
        <v>0.94199999999999995</v>
      </c>
      <c r="M157">
        <f t="shared" si="9"/>
        <v>1</v>
      </c>
      <c r="N157" s="1">
        <f t="shared" si="10"/>
        <v>166.66666666666669</v>
      </c>
    </row>
    <row r="158" spans="1:19" x14ac:dyDescent="0.25">
      <c r="A158" t="s">
        <v>317</v>
      </c>
      <c r="B158" s="3" t="s">
        <v>318</v>
      </c>
      <c r="C158">
        <v>2</v>
      </c>
      <c r="D158">
        <v>94.361999999999995</v>
      </c>
      <c r="E158">
        <v>3098</v>
      </c>
      <c r="F158">
        <v>5</v>
      </c>
      <c r="G158">
        <v>2</v>
      </c>
      <c r="H158">
        <v>10</v>
      </c>
      <c r="I158">
        <v>0</v>
      </c>
      <c r="J158">
        <v>2</v>
      </c>
      <c r="K158">
        <f t="shared" si="11"/>
        <v>1</v>
      </c>
      <c r="L158" s="2">
        <f t="shared" si="8"/>
        <v>94.361999999999995</v>
      </c>
      <c r="M158">
        <f t="shared" si="9"/>
        <v>2</v>
      </c>
      <c r="N158" s="1">
        <f t="shared" si="10"/>
        <v>32.831012483838833</v>
      </c>
      <c r="P158" s="8">
        <v>1</v>
      </c>
    </row>
    <row r="159" spans="1:19" x14ac:dyDescent="0.25">
      <c r="A159" t="s">
        <v>319</v>
      </c>
      <c r="B159" s="3" t="s">
        <v>320</v>
      </c>
      <c r="C159">
        <v>1</v>
      </c>
      <c r="D159">
        <v>51.145000000000003</v>
      </c>
      <c r="E159">
        <v>1899</v>
      </c>
      <c r="F159">
        <v>3</v>
      </c>
      <c r="G159">
        <v>1</v>
      </c>
      <c r="H159">
        <v>6</v>
      </c>
      <c r="I159">
        <v>0</v>
      </c>
      <c r="J159">
        <v>2</v>
      </c>
      <c r="K159">
        <f t="shared" si="11"/>
        <v>1</v>
      </c>
      <c r="L159" s="2">
        <f t="shared" si="8"/>
        <v>51.145000000000003</v>
      </c>
      <c r="M159">
        <f t="shared" si="9"/>
        <v>1</v>
      </c>
      <c r="N159" s="1">
        <f t="shared" si="10"/>
        <v>37.129729201290445</v>
      </c>
      <c r="P159" s="8">
        <v>1</v>
      </c>
    </row>
    <row r="160" spans="1:19" x14ac:dyDescent="0.25">
      <c r="A160" t="s">
        <v>321</v>
      </c>
      <c r="B160" s="3" t="s">
        <v>322</v>
      </c>
      <c r="C160">
        <v>1</v>
      </c>
      <c r="D160">
        <v>25.503</v>
      </c>
      <c r="E160">
        <v>21</v>
      </c>
      <c r="F160">
        <v>0</v>
      </c>
      <c r="G160">
        <v>1</v>
      </c>
      <c r="H160">
        <v>0</v>
      </c>
      <c r="I160">
        <v>0</v>
      </c>
      <c r="J160">
        <v>0</v>
      </c>
      <c r="K160">
        <f t="shared" si="11"/>
        <v>1</v>
      </c>
      <c r="L160" s="2">
        <f t="shared" si="8"/>
        <v>25.503</v>
      </c>
      <c r="M160">
        <f t="shared" si="9"/>
        <v>1</v>
      </c>
      <c r="N160" s="1">
        <f t="shared" si="10"/>
        <v>0.82343253734854727</v>
      </c>
      <c r="P160" s="8">
        <v>1</v>
      </c>
    </row>
    <row r="161" spans="1:16" x14ac:dyDescent="0.25">
      <c r="A161" t="s">
        <v>323</v>
      </c>
      <c r="B161" s="3" t="s">
        <v>324</v>
      </c>
      <c r="C161">
        <v>1</v>
      </c>
      <c r="D161">
        <v>16.013999999999999</v>
      </c>
      <c r="E161">
        <v>11</v>
      </c>
      <c r="F161">
        <v>0</v>
      </c>
      <c r="G161">
        <v>0</v>
      </c>
      <c r="H161">
        <v>0</v>
      </c>
      <c r="I161">
        <v>0</v>
      </c>
      <c r="J161">
        <v>0</v>
      </c>
      <c r="K161">
        <f t="shared" si="11"/>
        <v>0</v>
      </c>
      <c r="L161" s="2">
        <f t="shared" si="8"/>
        <v>0</v>
      </c>
      <c r="M161">
        <f t="shared" si="9"/>
        <v>0</v>
      </c>
      <c r="N161" s="1">
        <f t="shared" si="10"/>
        <v>0.68689896340701884</v>
      </c>
      <c r="P161" s="8">
        <v>1</v>
      </c>
    </row>
    <row r="162" spans="1:16" x14ac:dyDescent="0.25">
      <c r="A162" t="s">
        <v>325</v>
      </c>
      <c r="B162" s="3" t="s">
        <v>326</v>
      </c>
      <c r="C162">
        <v>7</v>
      </c>
      <c r="D162">
        <v>136.905</v>
      </c>
      <c r="E162">
        <v>23686</v>
      </c>
      <c r="F162">
        <v>2</v>
      </c>
      <c r="G162">
        <v>1</v>
      </c>
      <c r="H162">
        <v>28</v>
      </c>
      <c r="I162">
        <v>0</v>
      </c>
      <c r="J162">
        <v>15</v>
      </c>
      <c r="K162">
        <f t="shared" si="11"/>
        <v>1</v>
      </c>
      <c r="L162" s="2">
        <f t="shared" si="8"/>
        <v>136.905</v>
      </c>
      <c r="M162">
        <f t="shared" si="9"/>
        <v>7</v>
      </c>
      <c r="N162" s="1">
        <f t="shared" si="10"/>
        <v>173.01048172090137</v>
      </c>
      <c r="P162" s="8">
        <v>1</v>
      </c>
    </row>
    <row r="163" spans="1:16" x14ac:dyDescent="0.25">
      <c r="A163" t="s">
        <v>327</v>
      </c>
      <c r="B163" s="3" t="s">
        <v>328</v>
      </c>
      <c r="C163">
        <v>2</v>
      </c>
      <c r="D163">
        <v>24.006</v>
      </c>
      <c r="E163">
        <v>894</v>
      </c>
      <c r="F163">
        <v>1</v>
      </c>
      <c r="G163">
        <v>1</v>
      </c>
      <c r="H163">
        <v>6</v>
      </c>
      <c r="I163">
        <v>0</v>
      </c>
      <c r="J163">
        <v>0</v>
      </c>
      <c r="K163">
        <f t="shared" si="11"/>
        <v>1</v>
      </c>
      <c r="L163" s="2">
        <f t="shared" si="8"/>
        <v>24.006</v>
      </c>
      <c r="M163">
        <f t="shared" si="9"/>
        <v>2</v>
      </c>
      <c r="N163" s="1">
        <f t="shared" si="10"/>
        <v>37.240689827543115</v>
      </c>
    </row>
    <row r="164" spans="1:16" x14ac:dyDescent="0.25">
      <c r="A164" t="s">
        <v>329</v>
      </c>
      <c r="B164" s="3" t="s">
        <v>330</v>
      </c>
      <c r="C164">
        <v>3</v>
      </c>
      <c r="D164">
        <v>34.777000000000001</v>
      </c>
      <c r="E164">
        <v>787</v>
      </c>
      <c r="F164">
        <v>1</v>
      </c>
      <c r="G164">
        <v>1</v>
      </c>
      <c r="H164">
        <v>6</v>
      </c>
      <c r="I164">
        <v>0</v>
      </c>
      <c r="J164">
        <v>0</v>
      </c>
      <c r="K164">
        <f t="shared" si="11"/>
        <v>1</v>
      </c>
      <c r="L164" s="2">
        <f t="shared" si="8"/>
        <v>34.777000000000001</v>
      </c>
      <c r="M164">
        <f t="shared" si="9"/>
        <v>3</v>
      </c>
      <c r="N164" s="1">
        <f t="shared" si="10"/>
        <v>22.629899071225235</v>
      </c>
    </row>
    <row r="165" spans="1:16" x14ac:dyDescent="0.25">
      <c r="A165" t="s">
        <v>331</v>
      </c>
      <c r="B165" s="3" t="s">
        <v>332</v>
      </c>
      <c r="C165">
        <v>3</v>
      </c>
      <c r="D165">
        <v>0.39200000000000002</v>
      </c>
      <c r="J165">
        <v>0</v>
      </c>
      <c r="K165">
        <f t="shared" si="11"/>
        <v>0</v>
      </c>
      <c r="L165" s="2">
        <f t="shared" si="8"/>
        <v>0</v>
      </c>
      <c r="M165">
        <f t="shared" si="9"/>
        <v>0</v>
      </c>
      <c r="N165" s="1">
        <f t="shared" si="10"/>
        <v>0</v>
      </c>
    </row>
    <row r="166" spans="1:16" x14ac:dyDescent="0.25">
      <c r="A166" t="s">
        <v>333</v>
      </c>
      <c r="B166" s="3" t="s">
        <v>334</v>
      </c>
      <c r="C166">
        <v>3</v>
      </c>
      <c r="D166">
        <v>0.42899999999999999</v>
      </c>
      <c r="J166">
        <v>0</v>
      </c>
      <c r="K166">
        <f t="shared" si="11"/>
        <v>0</v>
      </c>
      <c r="L166" s="2">
        <f t="shared" si="8"/>
        <v>0</v>
      </c>
      <c r="M166">
        <f t="shared" si="9"/>
        <v>0</v>
      </c>
      <c r="N166" s="1">
        <f t="shared" si="10"/>
        <v>0</v>
      </c>
    </row>
    <row r="167" spans="1:16" x14ac:dyDescent="0.25">
      <c r="A167" t="s">
        <v>335</v>
      </c>
      <c r="B167" s="3" t="s">
        <v>336</v>
      </c>
      <c r="C167">
        <v>2</v>
      </c>
      <c r="D167">
        <v>0.28999999999999998</v>
      </c>
      <c r="J167">
        <v>0</v>
      </c>
      <c r="K167">
        <f t="shared" si="11"/>
        <v>0</v>
      </c>
      <c r="L167" s="2">
        <f t="shared" si="8"/>
        <v>0</v>
      </c>
      <c r="M167">
        <f t="shared" si="9"/>
        <v>0</v>
      </c>
      <c r="N167" s="1">
        <f t="shared" si="10"/>
        <v>0</v>
      </c>
    </row>
    <row r="168" spans="1:16" x14ac:dyDescent="0.25">
      <c r="A168" t="s">
        <v>337</v>
      </c>
      <c r="B168" s="3" t="s">
        <v>338</v>
      </c>
      <c r="C168">
        <v>2</v>
      </c>
      <c r="D168">
        <v>0.38300000000000001</v>
      </c>
      <c r="J168">
        <v>0</v>
      </c>
      <c r="K168">
        <f t="shared" si="11"/>
        <v>0</v>
      </c>
      <c r="L168" s="2">
        <f t="shared" si="8"/>
        <v>0</v>
      </c>
      <c r="M168">
        <f t="shared" si="9"/>
        <v>0</v>
      </c>
      <c r="N168" s="1">
        <f t="shared" si="10"/>
        <v>0</v>
      </c>
    </row>
    <row r="169" spans="1:16" x14ac:dyDescent="0.25">
      <c r="A169" t="s">
        <v>339</v>
      </c>
      <c r="B169" s="3" t="s">
        <v>340</v>
      </c>
      <c r="C169">
        <v>3</v>
      </c>
      <c r="D169">
        <v>0.40300000000000002</v>
      </c>
      <c r="J169">
        <v>0</v>
      </c>
      <c r="K169">
        <f t="shared" si="11"/>
        <v>0</v>
      </c>
      <c r="L169" s="2">
        <f t="shared" si="8"/>
        <v>0</v>
      </c>
      <c r="M169">
        <f t="shared" si="9"/>
        <v>0</v>
      </c>
      <c r="N169" s="1">
        <f t="shared" si="10"/>
        <v>0</v>
      </c>
    </row>
    <row r="170" spans="1:16" x14ac:dyDescent="0.25">
      <c r="A170" t="s">
        <v>341</v>
      </c>
      <c r="B170" s="3" t="s">
        <v>342</v>
      </c>
      <c r="C170">
        <v>3</v>
      </c>
      <c r="D170">
        <v>0.46300000000000002</v>
      </c>
      <c r="J170">
        <v>0</v>
      </c>
      <c r="K170">
        <f t="shared" si="11"/>
        <v>0</v>
      </c>
      <c r="L170" s="2">
        <f t="shared" si="8"/>
        <v>0</v>
      </c>
      <c r="M170">
        <f t="shared" si="9"/>
        <v>0</v>
      </c>
      <c r="N170" s="1">
        <f t="shared" si="10"/>
        <v>0</v>
      </c>
    </row>
    <row r="171" spans="1:16" x14ac:dyDescent="0.25">
      <c r="A171" t="s">
        <v>343</v>
      </c>
      <c r="B171" s="3" t="s">
        <v>344</v>
      </c>
      <c r="C171">
        <v>2</v>
      </c>
      <c r="D171">
        <v>0.28399999999999997</v>
      </c>
      <c r="J171">
        <v>0</v>
      </c>
      <c r="K171">
        <f t="shared" si="11"/>
        <v>0</v>
      </c>
      <c r="L171" s="2">
        <f t="shared" si="8"/>
        <v>0</v>
      </c>
      <c r="M171">
        <f t="shared" si="9"/>
        <v>0</v>
      </c>
      <c r="N171" s="1">
        <f t="shared" si="10"/>
        <v>0</v>
      </c>
    </row>
    <row r="172" spans="1:16" x14ac:dyDescent="0.25">
      <c r="A172" t="s">
        <v>345</v>
      </c>
      <c r="B172" s="3" t="s">
        <v>346</v>
      </c>
      <c r="C172">
        <v>3</v>
      </c>
      <c r="D172">
        <v>0.41599999999999998</v>
      </c>
      <c r="J172">
        <v>0</v>
      </c>
      <c r="K172">
        <f t="shared" si="11"/>
        <v>0</v>
      </c>
      <c r="L172" s="2">
        <f t="shared" si="8"/>
        <v>0</v>
      </c>
      <c r="M172">
        <f t="shared" si="9"/>
        <v>0</v>
      </c>
      <c r="N172" s="1">
        <f t="shared" si="10"/>
        <v>0</v>
      </c>
    </row>
    <row r="173" spans="1:16" x14ac:dyDescent="0.25">
      <c r="A173" t="s">
        <v>347</v>
      </c>
      <c r="B173" s="3" t="s">
        <v>348</v>
      </c>
      <c r="C173">
        <v>3</v>
      </c>
      <c r="D173">
        <v>0.39900000000000002</v>
      </c>
      <c r="J173">
        <v>0</v>
      </c>
      <c r="K173">
        <f t="shared" si="11"/>
        <v>0</v>
      </c>
      <c r="L173" s="2">
        <f t="shared" si="8"/>
        <v>0</v>
      </c>
      <c r="M173">
        <f t="shared" si="9"/>
        <v>0</v>
      </c>
      <c r="N173" s="1">
        <f t="shared" si="10"/>
        <v>0</v>
      </c>
    </row>
    <row r="174" spans="1:16" x14ac:dyDescent="0.25">
      <c r="A174" t="s">
        <v>349</v>
      </c>
      <c r="B174" s="3" t="s">
        <v>350</v>
      </c>
      <c r="C174">
        <v>4</v>
      </c>
      <c r="D174">
        <v>0.48</v>
      </c>
      <c r="J174">
        <v>0</v>
      </c>
      <c r="K174">
        <f t="shared" si="11"/>
        <v>0</v>
      </c>
      <c r="L174" s="2">
        <f t="shared" si="8"/>
        <v>0</v>
      </c>
      <c r="M174">
        <f t="shared" si="9"/>
        <v>0</v>
      </c>
      <c r="N174" s="1">
        <f t="shared" si="10"/>
        <v>0</v>
      </c>
    </row>
    <row r="175" spans="1:16" x14ac:dyDescent="0.25">
      <c r="A175" t="s">
        <v>351</v>
      </c>
      <c r="B175" s="3" t="s">
        <v>352</v>
      </c>
      <c r="C175">
        <v>3</v>
      </c>
      <c r="D175">
        <v>0.42299999999999999</v>
      </c>
      <c r="J175">
        <v>0</v>
      </c>
      <c r="K175">
        <f t="shared" si="11"/>
        <v>0</v>
      </c>
      <c r="L175" s="2">
        <f t="shared" si="8"/>
        <v>0</v>
      </c>
      <c r="M175">
        <f t="shared" si="9"/>
        <v>0</v>
      </c>
      <c r="N175" s="1">
        <f t="shared" si="10"/>
        <v>0</v>
      </c>
    </row>
    <row r="176" spans="1:16" x14ac:dyDescent="0.25">
      <c r="A176" t="s">
        <v>353</v>
      </c>
      <c r="B176" s="3" t="s">
        <v>354</v>
      </c>
      <c r="C176">
        <v>3</v>
      </c>
      <c r="D176">
        <v>0.38500000000000001</v>
      </c>
      <c r="J176">
        <v>0</v>
      </c>
      <c r="K176">
        <f t="shared" si="11"/>
        <v>0</v>
      </c>
      <c r="L176" s="2">
        <f t="shared" si="8"/>
        <v>0</v>
      </c>
      <c r="M176">
        <f t="shared" si="9"/>
        <v>0</v>
      </c>
      <c r="N176" s="1">
        <f t="shared" si="10"/>
        <v>0</v>
      </c>
    </row>
    <row r="177" spans="1:19" x14ac:dyDescent="0.25">
      <c r="A177" t="s">
        <v>355</v>
      </c>
      <c r="B177" s="3" t="s">
        <v>356</v>
      </c>
      <c r="C177">
        <v>3</v>
      </c>
      <c r="D177">
        <v>21.916</v>
      </c>
      <c r="E177">
        <v>757</v>
      </c>
      <c r="F177">
        <v>1</v>
      </c>
      <c r="G177">
        <v>1</v>
      </c>
      <c r="H177">
        <v>6</v>
      </c>
      <c r="I177">
        <v>0</v>
      </c>
      <c r="J177">
        <v>0</v>
      </c>
      <c r="K177">
        <f t="shared" si="11"/>
        <v>1</v>
      </c>
      <c r="L177" s="2">
        <f t="shared" si="8"/>
        <v>21.916</v>
      </c>
      <c r="M177">
        <f t="shared" si="9"/>
        <v>3</v>
      </c>
      <c r="N177" s="1">
        <f t="shared" si="10"/>
        <v>34.540974630407007</v>
      </c>
      <c r="Q177" s="8">
        <v>1</v>
      </c>
    </row>
    <row r="178" spans="1:19" x14ac:dyDescent="0.25">
      <c r="A178" t="s">
        <v>357</v>
      </c>
      <c r="B178" s="3" t="s">
        <v>358</v>
      </c>
      <c r="C178">
        <v>3</v>
      </c>
      <c r="D178">
        <v>40.747</v>
      </c>
      <c r="E178">
        <v>783</v>
      </c>
      <c r="F178">
        <v>1</v>
      </c>
      <c r="G178">
        <v>1</v>
      </c>
      <c r="H178">
        <v>6</v>
      </c>
      <c r="I178">
        <v>0</v>
      </c>
      <c r="J178">
        <v>0</v>
      </c>
      <c r="K178">
        <f t="shared" si="11"/>
        <v>1</v>
      </c>
      <c r="L178" s="2">
        <f t="shared" si="8"/>
        <v>40.747</v>
      </c>
      <c r="M178">
        <f t="shared" si="9"/>
        <v>3</v>
      </c>
      <c r="N178" s="1">
        <f t="shared" si="10"/>
        <v>19.216138611431518</v>
      </c>
      <c r="Q178" s="8">
        <v>1</v>
      </c>
    </row>
    <row r="179" spans="1:19" x14ac:dyDescent="0.25">
      <c r="A179" t="s">
        <v>359</v>
      </c>
      <c r="B179" s="3" t="s">
        <v>360</v>
      </c>
      <c r="C179">
        <v>11</v>
      </c>
      <c r="D179">
        <v>48.057000000000002</v>
      </c>
      <c r="E179">
        <v>1013</v>
      </c>
      <c r="F179">
        <v>1</v>
      </c>
      <c r="G179">
        <v>1</v>
      </c>
      <c r="H179">
        <v>6</v>
      </c>
      <c r="I179">
        <v>0</v>
      </c>
      <c r="J179">
        <v>0</v>
      </c>
      <c r="K179">
        <f t="shared" si="11"/>
        <v>1</v>
      </c>
      <c r="L179" s="2">
        <f t="shared" si="8"/>
        <v>48.057000000000002</v>
      </c>
      <c r="M179">
        <f t="shared" si="9"/>
        <v>11</v>
      </c>
      <c r="N179" s="1">
        <f t="shared" si="10"/>
        <v>21.079135193624236</v>
      </c>
      <c r="Q179" s="8">
        <v>1</v>
      </c>
    </row>
    <row r="180" spans="1:19" x14ac:dyDescent="0.25">
      <c r="A180" t="s">
        <v>361</v>
      </c>
      <c r="B180" s="3" t="s">
        <v>362</v>
      </c>
      <c r="C180">
        <v>5</v>
      </c>
      <c r="D180">
        <v>69.686999999999998</v>
      </c>
      <c r="E180">
        <v>24887</v>
      </c>
      <c r="F180">
        <v>1</v>
      </c>
      <c r="G180">
        <v>1</v>
      </c>
      <c r="H180">
        <v>6</v>
      </c>
      <c r="I180">
        <v>0</v>
      </c>
      <c r="J180">
        <v>0</v>
      </c>
      <c r="K180">
        <f t="shared" si="11"/>
        <v>1</v>
      </c>
      <c r="L180" s="2">
        <f t="shared" si="8"/>
        <v>69.686999999999998</v>
      </c>
      <c r="M180">
        <f t="shared" si="9"/>
        <v>5</v>
      </c>
      <c r="N180" s="1">
        <f t="shared" si="10"/>
        <v>357.12543229009714</v>
      </c>
      <c r="Q180" s="8">
        <v>1</v>
      </c>
    </row>
    <row r="181" spans="1:19" x14ac:dyDescent="0.25">
      <c r="A181" t="s">
        <v>363</v>
      </c>
      <c r="B181" s="3" t="s">
        <v>364</v>
      </c>
      <c r="C181">
        <v>10</v>
      </c>
      <c r="D181">
        <v>23.05</v>
      </c>
      <c r="E181">
        <v>1309</v>
      </c>
      <c r="F181">
        <v>1</v>
      </c>
      <c r="G181">
        <v>1</v>
      </c>
      <c r="H181">
        <v>6</v>
      </c>
      <c r="I181">
        <v>0</v>
      </c>
      <c r="J181">
        <v>0</v>
      </c>
      <c r="K181">
        <f t="shared" si="11"/>
        <v>1</v>
      </c>
      <c r="L181" s="2">
        <f t="shared" si="8"/>
        <v>23.05</v>
      </c>
      <c r="M181">
        <f t="shared" si="9"/>
        <v>10</v>
      </c>
      <c r="N181" s="1">
        <f t="shared" si="10"/>
        <v>56.789587852494577</v>
      </c>
      <c r="Q181" s="8">
        <v>1</v>
      </c>
    </row>
    <row r="182" spans="1:19" x14ac:dyDescent="0.25">
      <c r="A182" t="s">
        <v>365</v>
      </c>
      <c r="B182" s="3" t="s">
        <v>366</v>
      </c>
      <c r="C182">
        <v>2</v>
      </c>
      <c r="D182">
        <v>28.059000000000001</v>
      </c>
      <c r="E182">
        <v>942</v>
      </c>
      <c r="F182">
        <v>1</v>
      </c>
      <c r="G182">
        <v>1</v>
      </c>
      <c r="H182">
        <v>6</v>
      </c>
      <c r="I182">
        <v>0</v>
      </c>
      <c r="J182">
        <v>0</v>
      </c>
      <c r="K182">
        <f t="shared" si="11"/>
        <v>1</v>
      </c>
      <c r="L182" s="2">
        <f t="shared" si="8"/>
        <v>28.059000000000001</v>
      </c>
      <c r="M182">
        <f t="shared" si="9"/>
        <v>2</v>
      </c>
      <c r="N182" s="1">
        <f t="shared" si="10"/>
        <v>33.572115898642146</v>
      </c>
      <c r="Q182" s="8">
        <v>1</v>
      </c>
    </row>
    <row r="183" spans="1:19" x14ac:dyDescent="0.25">
      <c r="A183" t="s">
        <v>367</v>
      </c>
      <c r="B183" s="3" t="s">
        <v>368</v>
      </c>
      <c r="C183">
        <v>2</v>
      </c>
      <c r="D183">
        <v>39.970999999999997</v>
      </c>
      <c r="E183">
        <v>620</v>
      </c>
      <c r="F183">
        <v>1</v>
      </c>
      <c r="G183">
        <v>1</v>
      </c>
      <c r="H183">
        <v>6</v>
      </c>
      <c r="I183">
        <v>0</v>
      </c>
      <c r="J183">
        <v>0</v>
      </c>
      <c r="K183">
        <f t="shared" si="11"/>
        <v>1</v>
      </c>
      <c r="L183" s="2">
        <f t="shared" si="8"/>
        <v>39.970999999999997</v>
      </c>
      <c r="M183">
        <f t="shared" si="9"/>
        <v>2</v>
      </c>
      <c r="N183" s="1">
        <f t="shared" si="10"/>
        <v>15.511245653098499</v>
      </c>
      <c r="Q183" s="8">
        <v>1</v>
      </c>
    </row>
    <row r="184" spans="1:19" x14ac:dyDescent="0.25">
      <c r="A184" t="s">
        <v>369</v>
      </c>
      <c r="B184" s="3" t="s">
        <v>370</v>
      </c>
      <c r="C184">
        <v>8</v>
      </c>
      <c r="D184">
        <v>69.727999999999994</v>
      </c>
      <c r="E184">
        <v>16482</v>
      </c>
      <c r="F184">
        <v>1</v>
      </c>
      <c r="G184">
        <v>1</v>
      </c>
      <c r="H184">
        <v>6</v>
      </c>
      <c r="I184">
        <v>0</v>
      </c>
      <c r="J184">
        <v>1</v>
      </c>
      <c r="K184">
        <f t="shared" si="11"/>
        <v>1</v>
      </c>
      <c r="L184" s="2">
        <f t="shared" si="8"/>
        <v>69.727999999999994</v>
      </c>
      <c r="M184">
        <f t="shared" si="9"/>
        <v>8</v>
      </c>
      <c r="N184" s="1">
        <f t="shared" si="10"/>
        <v>236.37563102340525</v>
      </c>
      <c r="Q184" s="8">
        <v>1</v>
      </c>
    </row>
    <row r="185" spans="1:19" x14ac:dyDescent="0.25">
      <c r="A185" t="s">
        <v>371</v>
      </c>
      <c r="B185" s="3" t="s">
        <v>372</v>
      </c>
      <c r="C185">
        <v>1</v>
      </c>
      <c r="D185">
        <v>32.195</v>
      </c>
      <c r="E185">
        <v>749</v>
      </c>
      <c r="F185">
        <v>1</v>
      </c>
      <c r="G185">
        <v>1</v>
      </c>
      <c r="H185">
        <v>6</v>
      </c>
      <c r="I185">
        <v>0</v>
      </c>
      <c r="J185">
        <v>0</v>
      </c>
      <c r="K185">
        <f t="shared" si="11"/>
        <v>1</v>
      </c>
      <c r="L185" s="2">
        <f t="shared" si="8"/>
        <v>32.195</v>
      </c>
      <c r="M185">
        <f t="shared" si="9"/>
        <v>1</v>
      </c>
      <c r="N185" s="1">
        <f t="shared" si="10"/>
        <v>23.264482062432055</v>
      </c>
    </row>
    <row r="186" spans="1:19" x14ac:dyDescent="0.25">
      <c r="A186" t="s">
        <v>373</v>
      </c>
      <c r="B186" s="3" t="s">
        <v>374</v>
      </c>
      <c r="C186">
        <v>7</v>
      </c>
      <c r="D186">
        <v>19.759</v>
      </c>
      <c r="E186">
        <v>640</v>
      </c>
      <c r="F186">
        <v>1</v>
      </c>
      <c r="G186">
        <v>1</v>
      </c>
      <c r="H186">
        <v>6</v>
      </c>
      <c r="I186">
        <v>0</v>
      </c>
      <c r="J186">
        <v>0</v>
      </c>
      <c r="K186">
        <f t="shared" si="11"/>
        <v>1</v>
      </c>
      <c r="L186" s="2">
        <f t="shared" si="8"/>
        <v>19.759</v>
      </c>
      <c r="M186">
        <f t="shared" si="9"/>
        <v>7</v>
      </c>
      <c r="N186" s="1">
        <f t="shared" si="10"/>
        <v>32.390303152993575</v>
      </c>
    </row>
    <row r="187" spans="1:19" x14ac:dyDescent="0.25">
      <c r="A187" t="s">
        <v>375</v>
      </c>
      <c r="B187" s="3" t="s">
        <v>376</v>
      </c>
      <c r="C187">
        <v>3</v>
      </c>
      <c r="D187">
        <v>0.34100000000000003</v>
      </c>
      <c r="E187">
        <v>2</v>
      </c>
      <c r="F187">
        <v>0</v>
      </c>
      <c r="G187">
        <v>0</v>
      </c>
      <c r="H187">
        <v>0</v>
      </c>
      <c r="I187">
        <v>0</v>
      </c>
      <c r="J187">
        <v>0</v>
      </c>
      <c r="K187">
        <f t="shared" si="11"/>
        <v>0</v>
      </c>
      <c r="L187" s="2">
        <f t="shared" si="8"/>
        <v>0</v>
      </c>
      <c r="M187">
        <f t="shared" si="9"/>
        <v>0</v>
      </c>
      <c r="N187" s="1">
        <f t="shared" si="10"/>
        <v>5.8651026392961869</v>
      </c>
    </row>
    <row r="188" spans="1:19" x14ac:dyDescent="0.25">
      <c r="A188" t="s">
        <v>377</v>
      </c>
      <c r="B188" s="3" t="s">
        <v>378</v>
      </c>
      <c r="C188">
        <v>3</v>
      </c>
      <c r="D188">
        <v>6.0999999999999999E-2</v>
      </c>
      <c r="J188">
        <v>0</v>
      </c>
      <c r="K188">
        <f t="shared" si="11"/>
        <v>0</v>
      </c>
      <c r="L188" s="2">
        <f t="shared" si="8"/>
        <v>0</v>
      </c>
      <c r="M188">
        <f t="shared" si="9"/>
        <v>0</v>
      </c>
      <c r="N188" s="1">
        <f t="shared" si="10"/>
        <v>0</v>
      </c>
    </row>
    <row r="189" spans="1:19" x14ac:dyDescent="0.25">
      <c r="A189" t="s">
        <v>379</v>
      </c>
      <c r="B189" s="3" t="s">
        <v>380</v>
      </c>
      <c r="C189">
        <v>1</v>
      </c>
      <c r="D189">
        <v>0.245</v>
      </c>
      <c r="J189">
        <v>0</v>
      </c>
      <c r="K189">
        <f t="shared" si="11"/>
        <v>0</v>
      </c>
      <c r="L189" s="2">
        <f t="shared" si="8"/>
        <v>0</v>
      </c>
      <c r="M189">
        <f t="shared" si="9"/>
        <v>0</v>
      </c>
      <c r="N189" s="1">
        <f t="shared" si="10"/>
        <v>0</v>
      </c>
    </row>
    <row r="190" spans="1:19" x14ac:dyDescent="0.25">
      <c r="A190" t="s">
        <v>381</v>
      </c>
      <c r="B190" s="3" t="s">
        <v>382</v>
      </c>
      <c r="C190">
        <v>3</v>
      </c>
      <c r="D190">
        <v>2.9249999999999998</v>
      </c>
      <c r="E190">
        <v>35</v>
      </c>
      <c r="F190">
        <v>1</v>
      </c>
      <c r="G190">
        <v>0</v>
      </c>
      <c r="H190">
        <v>0</v>
      </c>
      <c r="I190">
        <v>0</v>
      </c>
      <c r="J190">
        <v>0</v>
      </c>
      <c r="K190">
        <f t="shared" si="11"/>
        <v>1</v>
      </c>
      <c r="L190" s="2">
        <f t="shared" si="8"/>
        <v>2.9249999999999998</v>
      </c>
      <c r="M190">
        <f t="shared" si="9"/>
        <v>3</v>
      </c>
      <c r="N190" s="1">
        <f t="shared" si="10"/>
        <v>11.965811965811966</v>
      </c>
    </row>
    <row r="191" spans="1:19" x14ac:dyDescent="0.25">
      <c r="A191" t="s">
        <v>383</v>
      </c>
      <c r="B191" s="3" t="s">
        <v>384</v>
      </c>
      <c r="C191">
        <v>1</v>
      </c>
      <c r="D191">
        <v>57.845999999999997</v>
      </c>
      <c r="E191">
        <v>3406</v>
      </c>
      <c r="F191">
        <v>1</v>
      </c>
      <c r="G191">
        <v>1</v>
      </c>
      <c r="H191">
        <v>20</v>
      </c>
      <c r="I191">
        <v>0</v>
      </c>
      <c r="J191">
        <v>0</v>
      </c>
      <c r="K191">
        <f t="shared" si="11"/>
        <v>1</v>
      </c>
      <c r="L191" s="2">
        <f t="shared" si="8"/>
        <v>57.845999999999997</v>
      </c>
      <c r="M191">
        <f t="shared" si="9"/>
        <v>1</v>
      </c>
      <c r="N191" s="1">
        <f t="shared" si="10"/>
        <v>58.880475745946136</v>
      </c>
      <c r="P191" s="8">
        <v>1</v>
      </c>
      <c r="Q191" s="8">
        <v>1</v>
      </c>
      <c r="S191" s="8">
        <v>1</v>
      </c>
    </row>
    <row r="192" spans="1:19" x14ac:dyDescent="0.25">
      <c r="A192" t="s">
        <v>385</v>
      </c>
      <c r="B192" s="3" t="s">
        <v>386</v>
      </c>
      <c r="C192">
        <v>1</v>
      </c>
      <c r="D192">
        <v>40.945999999999998</v>
      </c>
      <c r="E192">
        <v>1299</v>
      </c>
      <c r="F192">
        <v>0</v>
      </c>
      <c r="G192">
        <v>1</v>
      </c>
      <c r="H192">
        <v>4</v>
      </c>
      <c r="I192">
        <v>0</v>
      </c>
      <c r="J192">
        <v>1</v>
      </c>
      <c r="K192">
        <f t="shared" si="11"/>
        <v>1</v>
      </c>
      <c r="L192" s="2">
        <f t="shared" si="8"/>
        <v>40.945999999999998</v>
      </c>
      <c r="M192">
        <f t="shared" si="9"/>
        <v>1</v>
      </c>
      <c r="N192" s="1">
        <f t="shared" si="10"/>
        <v>31.724710594441461</v>
      </c>
      <c r="Q192" s="8">
        <v>1</v>
      </c>
    </row>
    <row r="193" spans="1:19" x14ac:dyDescent="0.25">
      <c r="A193" t="s">
        <v>387</v>
      </c>
      <c r="B193" s="3" t="s">
        <v>388</v>
      </c>
      <c r="C193">
        <v>6</v>
      </c>
      <c r="D193">
        <v>58.651000000000003</v>
      </c>
      <c r="E193">
        <v>1756</v>
      </c>
      <c r="F193">
        <v>4</v>
      </c>
      <c r="G193">
        <v>4</v>
      </c>
      <c r="H193">
        <v>8</v>
      </c>
      <c r="I193">
        <v>0</v>
      </c>
      <c r="J193">
        <v>0</v>
      </c>
      <c r="K193">
        <f t="shared" si="11"/>
        <v>1</v>
      </c>
      <c r="L193" s="2">
        <f t="shared" si="8"/>
        <v>58.651000000000003</v>
      </c>
      <c r="M193">
        <f t="shared" si="9"/>
        <v>6</v>
      </c>
      <c r="N193" s="1">
        <f t="shared" si="10"/>
        <v>29.939813472916061</v>
      </c>
      <c r="P193" s="8">
        <v>1</v>
      </c>
      <c r="Q193" s="8">
        <v>1</v>
      </c>
    </row>
    <row r="194" spans="1:19" x14ac:dyDescent="0.25">
      <c r="A194" t="s">
        <v>389</v>
      </c>
      <c r="B194" s="3" t="s">
        <v>390</v>
      </c>
      <c r="C194">
        <v>3</v>
      </c>
      <c r="D194">
        <v>0.13700000000000001</v>
      </c>
      <c r="E194">
        <v>2</v>
      </c>
      <c r="F194">
        <v>0</v>
      </c>
      <c r="G194">
        <v>0</v>
      </c>
      <c r="H194">
        <v>0</v>
      </c>
      <c r="I194">
        <v>0</v>
      </c>
      <c r="J194">
        <v>0</v>
      </c>
      <c r="K194">
        <f t="shared" si="11"/>
        <v>0</v>
      </c>
      <c r="L194" s="2">
        <f t="shared" si="8"/>
        <v>0</v>
      </c>
      <c r="M194">
        <f t="shared" si="9"/>
        <v>0</v>
      </c>
      <c r="N194" s="1">
        <f t="shared" si="10"/>
        <v>14.5985401459854</v>
      </c>
    </row>
    <row r="195" spans="1:19" x14ac:dyDescent="0.25">
      <c r="A195" t="s">
        <v>391</v>
      </c>
      <c r="B195" s="3" t="s">
        <v>392</v>
      </c>
      <c r="C195">
        <v>6</v>
      </c>
      <c r="D195">
        <v>7.0999999999999994E-2</v>
      </c>
      <c r="E195">
        <v>2</v>
      </c>
      <c r="F195">
        <v>0</v>
      </c>
      <c r="G195">
        <v>0</v>
      </c>
      <c r="H195">
        <v>0</v>
      </c>
      <c r="I195">
        <v>0</v>
      </c>
      <c r="J195">
        <v>0</v>
      </c>
      <c r="K195">
        <f t="shared" si="11"/>
        <v>0</v>
      </c>
      <c r="L195" s="2">
        <f t="shared" ref="L195:L227" si="12">K195*D195</f>
        <v>0</v>
      </c>
      <c r="M195">
        <f t="shared" ref="M195:M227" si="13">K195*C195</f>
        <v>0</v>
      </c>
      <c r="N195" s="1">
        <f t="shared" ref="N195:N227" si="14">E195/D195</f>
        <v>28.169014084507044</v>
      </c>
    </row>
    <row r="196" spans="1:19" x14ac:dyDescent="0.25">
      <c r="A196" t="s">
        <v>393</v>
      </c>
      <c r="B196" s="3" t="s">
        <v>394</v>
      </c>
      <c r="C196">
        <v>6</v>
      </c>
      <c r="D196">
        <v>7.8E-2</v>
      </c>
      <c r="E196">
        <v>2</v>
      </c>
      <c r="F196">
        <v>0</v>
      </c>
      <c r="G196">
        <v>0</v>
      </c>
      <c r="H196">
        <v>0</v>
      </c>
      <c r="I196">
        <v>0</v>
      </c>
      <c r="J196">
        <v>0</v>
      </c>
      <c r="K196">
        <f t="shared" ref="K196:K227" si="15">IF(SUM(F196:I196)&gt;0,1,0)</f>
        <v>0</v>
      </c>
      <c r="L196" s="2">
        <f t="shared" si="12"/>
        <v>0</v>
      </c>
      <c r="M196">
        <f t="shared" si="13"/>
        <v>0</v>
      </c>
      <c r="N196" s="1">
        <f t="shared" si="14"/>
        <v>25.641025641025642</v>
      </c>
    </row>
    <row r="197" spans="1:19" x14ac:dyDescent="0.25">
      <c r="A197" t="s">
        <v>395</v>
      </c>
      <c r="B197" s="3" t="s">
        <v>396</v>
      </c>
      <c r="C197">
        <v>2</v>
      </c>
      <c r="D197">
        <v>15.265000000000001</v>
      </c>
      <c r="E197">
        <v>402</v>
      </c>
      <c r="F197">
        <v>1</v>
      </c>
      <c r="G197">
        <v>1</v>
      </c>
      <c r="H197">
        <v>2</v>
      </c>
      <c r="I197">
        <v>0</v>
      </c>
      <c r="J197">
        <v>0</v>
      </c>
      <c r="K197">
        <f t="shared" si="15"/>
        <v>1</v>
      </c>
      <c r="L197" s="2">
        <f t="shared" si="12"/>
        <v>15.265000000000001</v>
      </c>
      <c r="M197">
        <f t="shared" si="13"/>
        <v>2</v>
      </c>
      <c r="N197" s="1">
        <f t="shared" si="14"/>
        <v>26.334752702260072</v>
      </c>
    </row>
    <row r="198" spans="1:19" x14ac:dyDescent="0.25">
      <c r="A198" t="s">
        <v>397</v>
      </c>
      <c r="B198" s="3" t="s">
        <v>398</v>
      </c>
      <c r="C198">
        <v>11</v>
      </c>
      <c r="D198">
        <v>0.128</v>
      </c>
      <c r="E198">
        <v>5</v>
      </c>
      <c r="F198">
        <v>0</v>
      </c>
      <c r="G198">
        <v>0</v>
      </c>
      <c r="H198">
        <v>0</v>
      </c>
      <c r="I198">
        <v>0</v>
      </c>
      <c r="J198">
        <v>0</v>
      </c>
      <c r="K198">
        <f t="shared" si="15"/>
        <v>0</v>
      </c>
      <c r="L198" s="2">
        <f t="shared" si="12"/>
        <v>0</v>
      </c>
      <c r="M198">
        <f t="shared" si="13"/>
        <v>0</v>
      </c>
      <c r="N198" s="1">
        <f t="shared" si="14"/>
        <v>39.0625</v>
      </c>
    </row>
    <row r="199" spans="1:19" x14ac:dyDescent="0.25">
      <c r="A199" t="s">
        <v>399</v>
      </c>
      <c r="B199" s="3" t="s">
        <v>400</v>
      </c>
      <c r="C199">
        <v>3</v>
      </c>
      <c r="D199">
        <v>45.046999999999997</v>
      </c>
      <c r="E199">
        <v>1364</v>
      </c>
      <c r="F199">
        <v>1</v>
      </c>
      <c r="G199">
        <v>1</v>
      </c>
      <c r="H199">
        <v>4</v>
      </c>
      <c r="I199">
        <v>0</v>
      </c>
      <c r="J199">
        <v>0</v>
      </c>
      <c r="K199">
        <f t="shared" si="15"/>
        <v>1</v>
      </c>
      <c r="L199" s="2">
        <f t="shared" si="12"/>
        <v>45.046999999999997</v>
      </c>
      <c r="M199">
        <f t="shared" si="13"/>
        <v>3</v>
      </c>
      <c r="N199" s="1">
        <f t="shared" si="14"/>
        <v>30.279485870313231</v>
      </c>
      <c r="P199" s="8">
        <v>1</v>
      </c>
    </row>
    <row r="200" spans="1:19" x14ac:dyDescent="0.25">
      <c r="A200" t="s">
        <v>401</v>
      </c>
      <c r="B200" s="3" t="s">
        <v>402</v>
      </c>
      <c r="C200">
        <v>1</v>
      </c>
      <c r="D200">
        <v>45.972999999999999</v>
      </c>
      <c r="E200">
        <v>6780</v>
      </c>
      <c r="F200">
        <v>1</v>
      </c>
      <c r="G200">
        <v>1</v>
      </c>
      <c r="H200">
        <v>23</v>
      </c>
      <c r="I200">
        <v>0</v>
      </c>
      <c r="J200">
        <v>2</v>
      </c>
      <c r="K200">
        <f t="shared" si="15"/>
        <v>1</v>
      </c>
      <c r="L200" s="2">
        <f t="shared" si="12"/>
        <v>45.972999999999999</v>
      </c>
      <c r="M200">
        <f t="shared" si="13"/>
        <v>1</v>
      </c>
      <c r="N200" s="1">
        <f t="shared" si="14"/>
        <v>147.47786744393449</v>
      </c>
      <c r="P200" s="8">
        <v>1</v>
      </c>
      <c r="S200" s="8">
        <v>1</v>
      </c>
    </row>
    <row r="201" spans="1:19" x14ac:dyDescent="0.25">
      <c r="A201" t="s">
        <v>403</v>
      </c>
      <c r="B201" s="3" t="s">
        <v>404</v>
      </c>
      <c r="C201">
        <v>18</v>
      </c>
      <c r="D201">
        <v>0.35099999999999998</v>
      </c>
      <c r="J201">
        <v>0</v>
      </c>
      <c r="K201">
        <f t="shared" si="15"/>
        <v>0</v>
      </c>
      <c r="L201" s="2">
        <f t="shared" si="12"/>
        <v>0</v>
      </c>
      <c r="M201">
        <f t="shared" si="13"/>
        <v>0</v>
      </c>
      <c r="N201" s="1">
        <f t="shared" si="14"/>
        <v>0</v>
      </c>
    </row>
    <row r="202" spans="1:19" x14ac:dyDescent="0.25">
      <c r="A202" t="s">
        <v>405</v>
      </c>
      <c r="B202" s="3" t="s">
        <v>406</v>
      </c>
      <c r="C202">
        <v>2</v>
      </c>
      <c r="D202">
        <v>5.3999999999999999E-2</v>
      </c>
      <c r="J202">
        <v>0</v>
      </c>
      <c r="K202">
        <f t="shared" si="15"/>
        <v>0</v>
      </c>
      <c r="L202" s="2">
        <f t="shared" si="12"/>
        <v>0</v>
      </c>
      <c r="M202">
        <f t="shared" si="13"/>
        <v>0</v>
      </c>
      <c r="N202" s="1">
        <f t="shared" si="14"/>
        <v>0</v>
      </c>
    </row>
    <row r="203" spans="1:19" x14ac:dyDescent="0.25">
      <c r="A203" t="s">
        <v>407</v>
      </c>
      <c r="B203" s="3" t="s">
        <v>408</v>
      </c>
      <c r="C203">
        <v>7</v>
      </c>
      <c r="D203">
        <v>85.656000000000006</v>
      </c>
      <c r="E203">
        <v>1351</v>
      </c>
      <c r="F203">
        <v>1</v>
      </c>
      <c r="G203">
        <v>1</v>
      </c>
      <c r="H203">
        <v>22</v>
      </c>
      <c r="I203">
        <v>0</v>
      </c>
      <c r="J203">
        <v>1</v>
      </c>
      <c r="K203">
        <f t="shared" si="15"/>
        <v>1</v>
      </c>
      <c r="L203" s="2">
        <f t="shared" si="12"/>
        <v>85.656000000000006</v>
      </c>
      <c r="M203">
        <f t="shared" si="13"/>
        <v>7</v>
      </c>
      <c r="N203" s="1">
        <f t="shared" si="14"/>
        <v>15.77239189315401</v>
      </c>
      <c r="P203" s="8">
        <v>1</v>
      </c>
      <c r="Q203" s="8">
        <v>1</v>
      </c>
    </row>
    <row r="204" spans="1:19" x14ac:dyDescent="0.25">
      <c r="A204" t="s">
        <v>409</v>
      </c>
      <c r="B204" s="3" t="s">
        <v>410</v>
      </c>
      <c r="C204">
        <v>1</v>
      </c>
      <c r="D204">
        <v>45.814999999999998</v>
      </c>
      <c r="E204">
        <v>670</v>
      </c>
      <c r="F204">
        <v>1</v>
      </c>
      <c r="G204">
        <v>1</v>
      </c>
      <c r="H204">
        <v>2</v>
      </c>
      <c r="I204">
        <v>0</v>
      </c>
      <c r="J204">
        <v>2</v>
      </c>
      <c r="K204">
        <f t="shared" si="15"/>
        <v>1</v>
      </c>
      <c r="L204" s="2">
        <f t="shared" si="12"/>
        <v>45.814999999999998</v>
      </c>
      <c r="M204">
        <f t="shared" si="13"/>
        <v>1</v>
      </c>
      <c r="N204" s="1">
        <f t="shared" si="14"/>
        <v>14.624031430754121</v>
      </c>
      <c r="P204" s="8">
        <v>1</v>
      </c>
      <c r="Q204" s="8">
        <v>1</v>
      </c>
      <c r="S204" s="8">
        <v>1</v>
      </c>
    </row>
    <row r="205" spans="1:19" x14ac:dyDescent="0.25">
      <c r="A205" t="s">
        <v>411</v>
      </c>
      <c r="B205" s="3" t="s">
        <v>412</v>
      </c>
      <c r="C205">
        <v>1</v>
      </c>
      <c r="D205">
        <v>0.10299999999999999</v>
      </c>
      <c r="E205">
        <v>2</v>
      </c>
      <c r="F205">
        <v>0</v>
      </c>
      <c r="G205">
        <v>0</v>
      </c>
      <c r="H205">
        <v>0</v>
      </c>
      <c r="I205">
        <v>0</v>
      </c>
      <c r="J205">
        <v>0</v>
      </c>
      <c r="K205">
        <f t="shared" si="15"/>
        <v>0</v>
      </c>
      <c r="L205" s="2">
        <f t="shared" si="12"/>
        <v>0</v>
      </c>
      <c r="M205">
        <f t="shared" si="13"/>
        <v>0</v>
      </c>
      <c r="N205" s="1">
        <f t="shared" si="14"/>
        <v>19.417475728155342</v>
      </c>
    </row>
    <row r="206" spans="1:19" x14ac:dyDescent="0.25">
      <c r="A206" t="s">
        <v>413</v>
      </c>
      <c r="B206" s="3" t="s">
        <v>414</v>
      </c>
      <c r="C206">
        <v>5</v>
      </c>
      <c r="D206">
        <v>1.4830000000000001</v>
      </c>
      <c r="E206">
        <v>6</v>
      </c>
      <c r="F206">
        <v>0</v>
      </c>
      <c r="G206">
        <v>0</v>
      </c>
      <c r="H206">
        <v>0</v>
      </c>
      <c r="I206">
        <v>0</v>
      </c>
      <c r="J206">
        <v>0</v>
      </c>
      <c r="K206">
        <f t="shared" si="15"/>
        <v>0</v>
      </c>
      <c r="L206" s="2">
        <f t="shared" si="12"/>
        <v>0</v>
      </c>
      <c r="M206">
        <f t="shared" si="13"/>
        <v>0</v>
      </c>
      <c r="N206" s="1">
        <f t="shared" si="14"/>
        <v>4.0458530006743088</v>
      </c>
    </row>
    <row r="207" spans="1:19" x14ac:dyDescent="0.25">
      <c r="A207" t="s">
        <v>415</v>
      </c>
      <c r="B207" s="3" t="s">
        <v>416</v>
      </c>
      <c r="C207">
        <v>11</v>
      </c>
      <c r="D207">
        <v>0.11600000000000001</v>
      </c>
      <c r="E207">
        <v>14</v>
      </c>
      <c r="F207">
        <v>0</v>
      </c>
      <c r="G207">
        <v>0</v>
      </c>
      <c r="H207">
        <v>0</v>
      </c>
      <c r="I207">
        <v>0</v>
      </c>
      <c r="J207">
        <v>0</v>
      </c>
      <c r="K207">
        <f t="shared" si="15"/>
        <v>0</v>
      </c>
      <c r="L207" s="2">
        <f t="shared" si="12"/>
        <v>0</v>
      </c>
      <c r="M207">
        <f t="shared" si="13"/>
        <v>0</v>
      </c>
      <c r="N207" s="1">
        <f t="shared" si="14"/>
        <v>120.68965517241379</v>
      </c>
    </row>
    <row r="208" spans="1:19" x14ac:dyDescent="0.25">
      <c r="A208" t="s">
        <v>417</v>
      </c>
      <c r="B208" s="3" t="s">
        <v>418</v>
      </c>
      <c r="C208">
        <v>1</v>
      </c>
      <c r="D208">
        <v>0.39700000000000002</v>
      </c>
      <c r="E208">
        <v>84</v>
      </c>
      <c r="F208">
        <v>0</v>
      </c>
      <c r="G208">
        <v>0</v>
      </c>
      <c r="H208">
        <v>0</v>
      </c>
      <c r="I208">
        <v>0</v>
      </c>
      <c r="J208">
        <v>0</v>
      </c>
      <c r="K208">
        <f t="shared" si="15"/>
        <v>0</v>
      </c>
      <c r="L208" s="2">
        <f t="shared" si="12"/>
        <v>0</v>
      </c>
      <c r="M208">
        <f t="shared" si="13"/>
        <v>0</v>
      </c>
      <c r="N208" s="1">
        <f t="shared" si="14"/>
        <v>211.58690176322418</v>
      </c>
    </row>
    <row r="209" spans="1:19" x14ac:dyDescent="0.25">
      <c r="A209" t="s">
        <v>419</v>
      </c>
      <c r="B209" s="3" t="s">
        <v>420</v>
      </c>
      <c r="C209">
        <v>1</v>
      </c>
      <c r="D209">
        <v>5.7000000000000002E-2</v>
      </c>
      <c r="J209">
        <v>1</v>
      </c>
      <c r="K209">
        <f t="shared" si="15"/>
        <v>0</v>
      </c>
      <c r="L209" s="2">
        <f t="shared" si="12"/>
        <v>0</v>
      </c>
      <c r="M209">
        <f t="shared" si="13"/>
        <v>0</v>
      </c>
      <c r="N209" s="1">
        <f t="shared" si="14"/>
        <v>0</v>
      </c>
    </row>
    <row r="210" spans="1:19" x14ac:dyDescent="0.25">
      <c r="A210" t="s">
        <v>421</v>
      </c>
      <c r="B210" s="3" t="s">
        <v>422</v>
      </c>
      <c r="C210">
        <v>2</v>
      </c>
      <c r="D210">
        <v>0.219</v>
      </c>
      <c r="J210">
        <v>0</v>
      </c>
      <c r="K210">
        <f t="shared" si="15"/>
        <v>0</v>
      </c>
      <c r="L210" s="2">
        <f t="shared" si="12"/>
        <v>0</v>
      </c>
      <c r="M210">
        <f t="shared" si="13"/>
        <v>0</v>
      </c>
      <c r="N210" s="1">
        <f t="shared" si="14"/>
        <v>0</v>
      </c>
    </row>
    <row r="211" spans="1:19" x14ac:dyDescent="0.25">
      <c r="A211" t="s">
        <v>423</v>
      </c>
      <c r="B211" s="3" t="s">
        <v>424</v>
      </c>
      <c r="C211">
        <v>5</v>
      </c>
      <c r="D211">
        <v>0.94899999999999995</v>
      </c>
      <c r="E211">
        <v>117</v>
      </c>
      <c r="F211">
        <v>0</v>
      </c>
      <c r="G211">
        <v>0</v>
      </c>
      <c r="H211">
        <v>0</v>
      </c>
      <c r="I211">
        <v>0</v>
      </c>
      <c r="J211">
        <v>1</v>
      </c>
      <c r="K211">
        <f t="shared" si="15"/>
        <v>0</v>
      </c>
      <c r="L211" s="2">
        <f t="shared" si="12"/>
        <v>0</v>
      </c>
      <c r="M211">
        <f t="shared" si="13"/>
        <v>0</v>
      </c>
      <c r="N211" s="1">
        <f t="shared" si="14"/>
        <v>123.28767123287672</v>
      </c>
    </row>
    <row r="212" spans="1:19" x14ac:dyDescent="0.25">
      <c r="A212" t="s">
        <v>425</v>
      </c>
      <c r="B212" s="3" t="s">
        <v>426</v>
      </c>
      <c r="C212">
        <v>2</v>
      </c>
      <c r="D212">
        <v>26.795000000000002</v>
      </c>
      <c r="E212">
        <v>193</v>
      </c>
      <c r="F212">
        <v>4</v>
      </c>
      <c r="G212">
        <v>0</v>
      </c>
      <c r="H212">
        <v>0</v>
      </c>
      <c r="I212">
        <v>0</v>
      </c>
      <c r="J212">
        <v>0</v>
      </c>
      <c r="K212">
        <f t="shared" si="15"/>
        <v>1</v>
      </c>
      <c r="L212" s="2">
        <f t="shared" si="12"/>
        <v>26.795000000000002</v>
      </c>
      <c r="M212">
        <f t="shared" si="13"/>
        <v>2</v>
      </c>
      <c r="N212" s="1">
        <f t="shared" si="14"/>
        <v>7.2028363500653105</v>
      </c>
    </row>
    <row r="213" spans="1:19" x14ac:dyDescent="0.25">
      <c r="A213" t="s">
        <v>427</v>
      </c>
      <c r="B213" s="3" t="s">
        <v>428</v>
      </c>
      <c r="C213">
        <v>7</v>
      </c>
      <c r="D213">
        <v>0.185</v>
      </c>
      <c r="J213">
        <v>0</v>
      </c>
      <c r="K213">
        <f t="shared" si="15"/>
        <v>0</v>
      </c>
      <c r="L213" s="2">
        <f t="shared" si="12"/>
        <v>0</v>
      </c>
      <c r="M213">
        <f t="shared" si="13"/>
        <v>0</v>
      </c>
      <c r="N213" s="1">
        <f t="shared" si="14"/>
        <v>0</v>
      </c>
    </row>
    <row r="214" spans="1:19" x14ac:dyDescent="0.25">
      <c r="A214" t="s">
        <v>429</v>
      </c>
      <c r="B214" s="3" t="s">
        <v>430</v>
      </c>
      <c r="C214">
        <v>5</v>
      </c>
      <c r="D214">
        <v>53.667000000000002</v>
      </c>
      <c r="E214">
        <v>3471</v>
      </c>
      <c r="F214">
        <v>1</v>
      </c>
      <c r="G214">
        <v>1</v>
      </c>
      <c r="H214">
        <v>6</v>
      </c>
      <c r="I214">
        <v>0</v>
      </c>
      <c r="J214">
        <v>1</v>
      </c>
      <c r="K214">
        <f t="shared" si="15"/>
        <v>1</v>
      </c>
      <c r="L214" s="2">
        <f t="shared" si="12"/>
        <v>53.667000000000002</v>
      </c>
      <c r="M214">
        <f t="shared" si="13"/>
        <v>5</v>
      </c>
      <c r="N214" s="1">
        <f t="shared" si="14"/>
        <v>64.676616915422883</v>
      </c>
      <c r="Q214" s="8">
        <v>1</v>
      </c>
      <c r="S214" s="8">
        <v>1</v>
      </c>
    </row>
    <row r="215" spans="1:19" x14ac:dyDescent="0.25">
      <c r="A215" t="s">
        <v>431</v>
      </c>
      <c r="B215" s="3" t="s">
        <v>432</v>
      </c>
      <c r="C215">
        <v>1</v>
      </c>
      <c r="D215">
        <v>20.215</v>
      </c>
      <c r="E215">
        <v>171046</v>
      </c>
      <c r="F215">
        <v>0</v>
      </c>
      <c r="G215">
        <v>0</v>
      </c>
      <c r="H215">
        <v>0</v>
      </c>
      <c r="I215">
        <v>0</v>
      </c>
      <c r="J215">
        <v>1</v>
      </c>
      <c r="K215">
        <f t="shared" si="15"/>
        <v>0</v>
      </c>
      <c r="L215" s="2">
        <f t="shared" si="12"/>
        <v>0</v>
      </c>
      <c r="M215">
        <f t="shared" si="13"/>
        <v>0</v>
      </c>
      <c r="N215" s="1">
        <f t="shared" si="14"/>
        <v>8461.3405886717792</v>
      </c>
    </row>
    <row r="216" spans="1:19" x14ac:dyDescent="0.25">
      <c r="A216" t="s">
        <v>433</v>
      </c>
      <c r="B216" s="3" t="s">
        <v>434</v>
      </c>
      <c r="C216">
        <v>1</v>
      </c>
      <c r="D216">
        <v>5.8000000000000003E-2</v>
      </c>
      <c r="J216">
        <v>0</v>
      </c>
      <c r="K216">
        <f t="shared" si="15"/>
        <v>0</v>
      </c>
      <c r="L216" s="2">
        <f t="shared" si="12"/>
        <v>0</v>
      </c>
      <c r="M216">
        <f t="shared" si="13"/>
        <v>0</v>
      </c>
      <c r="N216" s="1">
        <f t="shared" si="14"/>
        <v>0</v>
      </c>
    </row>
    <row r="217" spans="1:19" x14ac:dyDescent="0.25">
      <c r="A217" t="s">
        <v>435</v>
      </c>
      <c r="B217" s="3" t="s">
        <v>436</v>
      </c>
      <c r="C217">
        <v>1</v>
      </c>
      <c r="D217">
        <v>2.9000000000000001E-2</v>
      </c>
      <c r="E217">
        <v>9</v>
      </c>
      <c r="F217">
        <v>0</v>
      </c>
      <c r="G217">
        <v>0</v>
      </c>
      <c r="H217">
        <v>0</v>
      </c>
      <c r="I217">
        <v>0</v>
      </c>
      <c r="J217">
        <v>0</v>
      </c>
      <c r="K217">
        <f t="shared" si="15"/>
        <v>0</v>
      </c>
      <c r="L217" s="2">
        <f t="shared" si="12"/>
        <v>0</v>
      </c>
      <c r="M217">
        <f t="shared" si="13"/>
        <v>0</v>
      </c>
      <c r="N217" s="1">
        <f t="shared" si="14"/>
        <v>310.34482758620686</v>
      </c>
    </row>
    <row r="218" spans="1:19" x14ac:dyDescent="0.25">
      <c r="A218" t="s">
        <v>437</v>
      </c>
      <c r="B218" s="3" t="s">
        <v>438</v>
      </c>
      <c r="C218">
        <v>1</v>
      </c>
      <c r="D218">
        <v>45.618000000000002</v>
      </c>
      <c r="E218">
        <v>962</v>
      </c>
      <c r="F218">
        <v>1</v>
      </c>
      <c r="G218">
        <v>1</v>
      </c>
      <c r="H218">
        <v>2</v>
      </c>
      <c r="I218">
        <v>0</v>
      </c>
      <c r="J218">
        <v>0</v>
      </c>
      <c r="K218">
        <f t="shared" si="15"/>
        <v>1</v>
      </c>
      <c r="L218" s="2">
        <f t="shared" si="12"/>
        <v>45.618000000000002</v>
      </c>
      <c r="M218">
        <f t="shared" si="13"/>
        <v>1</v>
      </c>
      <c r="N218" s="1">
        <f t="shared" si="14"/>
        <v>21.088166951641895</v>
      </c>
      <c r="Q218" s="8">
        <v>1</v>
      </c>
      <c r="S218" s="8">
        <v>1</v>
      </c>
    </row>
    <row r="219" spans="1:19" x14ac:dyDescent="0.25">
      <c r="A219" t="s">
        <v>439</v>
      </c>
      <c r="B219" s="3" t="s">
        <v>440</v>
      </c>
      <c r="C219">
        <v>1</v>
      </c>
      <c r="D219">
        <v>101.2</v>
      </c>
      <c r="E219">
        <v>2700</v>
      </c>
      <c r="F219">
        <v>1</v>
      </c>
      <c r="G219">
        <v>0</v>
      </c>
      <c r="H219">
        <v>0</v>
      </c>
      <c r="I219">
        <v>0</v>
      </c>
      <c r="J219">
        <v>0</v>
      </c>
      <c r="K219">
        <f t="shared" si="15"/>
        <v>1</v>
      </c>
      <c r="L219" s="2">
        <f t="shared" si="12"/>
        <v>101.2</v>
      </c>
      <c r="M219">
        <f t="shared" si="13"/>
        <v>1</v>
      </c>
      <c r="N219" s="1">
        <f t="shared" si="14"/>
        <v>26.679841897233199</v>
      </c>
      <c r="Q219" s="8">
        <v>1</v>
      </c>
      <c r="S219" s="8">
        <v>1</v>
      </c>
    </row>
    <row r="220" spans="1:19" x14ac:dyDescent="0.25">
      <c r="A220" t="s">
        <v>441</v>
      </c>
      <c r="B220" s="3" t="s">
        <v>442</v>
      </c>
      <c r="C220">
        <v>9</v>
      </c>
      <c r="D220">
        <v>7.3999999999999996E-2</v>
      </c>
      <c r="J220">
        <v>0</v>
      </c>
      <c r="K220">
        <f t="shared" si="15"/>
        <v>0</v>
      </c>
      <c r="L220" s="2">
        <f t="shared" si="12"/>
        <v>0</v>
      </c>
      <c r="M220">
        <f t="shared" si="13"/>
        <v>0</v>
      </c>
      <c r="N220" s="1">
        <f t="shared" si="14"/>
        <v>0</v>
      </c>
    </row>
    <row r="221" spans="1:19" x14ac:dyDescent="0.25">
      <c r="A221" t="s">
        <v>443</v>
      </c>
      <c r="B221" s="3" t="s">
        <v>444</v>
      </c>
      <c r="C221">
        <v>14</v>
      </c>
      <c r="D221">
        <v>0.19800000000000001</v>
      </c>
      <c r="E221">
        <v>89</v>
      </c>
      <c r="F221">
        <v>0</v>
      </c>
      <c r="G221">
        <v>0</v>
      </c>
      <c r="H221">
        <v>0</v>
      </c>
      <c r="I221">
        <v>0</v>
      </c>
      <c r="J221">
        <v>0</v>
      </c>
      <c r="K221">
        <f t="shared" si="15"/>
        <v>0</v>
      </c>
      <c r="L221" s="2">
        <f t="shared" si="12"/>
        <v>0</v>
      </c>
      <c r="M221">
        <f t="shared" si="13"/>
        <v>0</v>
      </c>
      <c r="N221" s="1">
        <f t="shared" si="14"/>
        <v>449.49494949494948</v>
      </c>
    </row>
    <row r="222" spans="1:19" x14ac:dyDescent="0.25">
      <c r="A222" t="s">
        <v>445</v>
      </c>
      <c r="B222" s="3" t="s">
        <v>446</v>
      </c>
      <c r="C222">
        <v>1</v>
      </c>
      <c r="D222">
        <v>0.11600000000000001</v>
      </c>
      <c r="E222">
        <v>30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f t="shared" si="15"/>
        <v>0</v>
      </c>
      <c r="L222" s="2">
        <f t="shared" si="12"/>
        <v>0</v>
      </c>
      <c r="M222">
        <f t="shared" si="13"/>
        <v>0</v>
      </c>
      <c r="N222" s="1">
        <f t="shared" si="14"/>
        <v>258.62068965517238</v>
      </c>
    </row>
    <row r="223" spans="1:19" x14ac:dyDescent="0.25">
      <c r="A223" t="s">
        <v>447</v>
      </c>
      <c r="B223" s="3" t="s">
        <v>448</v>
      </c>
      <c r="C223">
        <v>2</v>
      </c>
      <c r="D223">
        <v>6.8000000000000005E-2</v>
      </c>
      <c r="J223">
        <v>0</v>
      </c>
      <c r="K223">
        <f t="shared" si="15"/>
        <v>0</v>
      </c>
      <c r="L223" s="2">
        <f t="shared" si="12"/>
        <v>0</v>
      </c>
      <c r="M223">
        <f t="shared" si="13"/>
        <v>0</v>
      </c>
      <c r="N223" s="1">
        <f t="shared" si="14"/>
        <v>0</v>
      </c>
    </row>
    <row r="224" spans="1:19" x14ac:dyDescent="0.25">
      <c r="A224" t="s">
        <v>449</v>
      </c>
      <c r="B224" s="3" t="s">
        <v>450</v>
      </c>
      <c r="C224">
        <v>3</v>
      </c>
      <c r="D224">
        <v>0.77100000000000002</v>
      </c>
      <c r="J224">
        <v>0</v>
      </c>
      <c r="K224">
        <f t="shared" si="15"/>
        <v>0</v>
      </c>
      <c r="L224" s="2">
        <f t="shared" si="12"/>
        <v>0</v>
      </c>
      <c r="M224">
        <f t="shared" si="13"/>
        <v>0</v>
      </c>
      <c r="N224" s="1">
        <f t="shared" si="14"/>
        <v>0</v>
      </c>
    </row>
    <row r="225" spans="1:19" x14ac:dyDescent="0.25">
      <c r="A225" t="s">
        <v>451</v>
      </c>
      <c r="B225" s="3" t="s">
        <v>452</v>
      </c>
      <c r="C225">
        <v>1</v>
      </c>
      <c r="D225">
        <v>0.497</v>
      </c>
      <c r="E225">
        <v>7</v>
      </c>
      <c r="F225">
        <v>0</v>
      </c>
      <c r="G225">
        <v>1</v>
      </c>
      <c r="H225">
        <v>0</v>
      </c>
      <c r="I225">
        <v>0</v>
      </c>
      <c r="J225">
        <v>0</v>
      </c>
      <c r="K225">
        <f t="shared" si="15"/>
        <v>1</v>
      </c>
      <c r="L225" s="2">
        <f t="shared" si="12"/>
        <v>0.497</v>
      </c>
      <c r="M225">
        <f t="shared" si="13"/>
        <v>1</v>
      </c>
      <c r="N225" s="1">
        <f t="shared" si="14"/>
        <v>14.084507042253522</v>
      </c>
      <c r="S225" s="8">
        <v>1</v>
      </c>
    </row>
    <row r="226" spans="1:19" x14ac:dyDescent="0.25">
      <c r="A226" t="s">
        <v>453</v>
      </c>
      <c r="B226" s="3" t="s">
        <v>454</v>
      </c>
      <c r="C226">
        <v>1</v>
      </c>
      <c r="D226">
        <v>0.216</v>
      </c>
      <c r="J226">
        <v>0</v>
      </c>
      <c r="K226">
        <f t="shared" si="15"/>
        <v>0</v>
      </c>
      <c r="L226" s="2">
        <f t="shared" si="12"/>
        <v>0</v>
      </c>
      <c r="M226">
        <f t="shared" si="13"/>
        <v>0</v>
      </c>
      <c r="N226" s="1">
        <f t="shared" si="14"/>
        <v>0</v>
      </c>
    </row>
    <row r="227" spans="1:19" x14ac:dyDescent="0.25">
      <c r="A227" t="s">
        <v>455</v>
      </c>
      <c r="B227" s="3" t="s">
        <v>456</v>
      </c>
      <c r="C227">
        <v>2</v>
      </c>
      <c r="D227">
        <v>0.56299999999999994</v>
      </c>
      <c r="E227">
        <v>56</v>
      </c>
      <c r="F227">
        <v>0</v>
      </c>
      <c r="G227">
        <v>1</v>
      </c>
      <c r="H227">
        <v>0</v>
      </c>
      <c r="I227">
        <v>0</v>
      </c>
      <c r="J227">
        <v>0</v>
      </c>
      <c r="K227">
        <f t="shared" si="15"/>
        <v>1</v>
      </c>
      <c r="L227" s="2">
        <f t="shared" si="12"/>
        <v>0.56299999999999994</v>
      </c>
      <c r="M227">
        <f t="shared" si="13"/>
        <v>2</v>
      </c>
      <c r="N227" s="1">
        <f t="shared" si="14"/>
        <v>99.467140319715824</v>
      </c>
      <c r="S227" s="8">
        <v>1</v>
      </c>
    </row>
    <row r="231" spans="1:19" x14ac:dyDescent="0.25">
      <c r="B231" s="3" t="s">
        <v>0</v>
      </c>
      <c r="C231">
        <f>SUM(C2:C230)</f>
        <v>1034</v>
      </c>
      <c r="D231" s="2">
        <f>SUM(D2:D230)</f>
        <v>6282.8069999999998</v>
      </c>
      <c r="E231">
        <f t="shared" ref="E231:K231" si="16">COUNTIF(E2:E230,"&gt;0")</f>
        <v>165</v>
      </c>
      <c r="F231">
        <f t="shared" si="16"/>
        <v>82</v>
      </c>
      <c r="G231">
        <f t="shared" si="16"/>
        <v>91</v>
      </c>
      <c r="H231">
        <f t="shared" si="16"/>
        <v>77</v>
      </c>
      <c r="I231">
        <f t="shared" si="16"/>
        <v>5</v>
      </c>
      <c r="J231">
        <f t="shared" si="16"/>
        <v>53</v>
      </c>
      <c r="K231">
        <f t="shared" si="16"/>
        <v>102</v>
      </c>
      <c r="L231" s="2">
        <f>SUM(L2:L230)</f>
        <v>5958.2759999999998</v>
      </c>
      <c r="M231">
        <f>SUM(M2:M230)</f>
        <v>558</v>
      </c>
      <c r="P231" s="8">
        <f>SUMIF(P2:P230,"&gt;0",D2:D230)</f>
        <v>2886.3720000000003</v>
      </c>
    </row>
    <row r="232" spans="1:19" x14ac:dyDescent="0.25">
      <c r="B232" s="3" t="s">
        <v>1</v>
      </c>
      <c r="C232">
        <f>COUNTIF(C2:C230,"&gt;0")</f>
        <v>226</v>
      </c>
    </row>
    <row r="234" spans="1:19" x14ac:dyDescent="0.25">
      <c r="L234" s="2">
        <f>L231/60</f>
        <v>99.304599999999994</v>
      </c>
    </row>
    <row r="239" spans="1:19" x14ac:dyDescent="0.25">
      <c r="A239" t="s">
        <v>3</v>
      </c>
      <c r="B239" s="4">
        <f>D231/60</f>
        <v>104.71344999999999</v>
      </c>
    </row>
    <row r="240" spans="1:19" x14ac:dyDescent="0.25">
      <c r="A240" t="s">
        <v>463</v>
      </c>
      <c r="B240" s="4">
        <f>C232</f>
        <v>226</v>
      </c>
    </row>
    <row r="241" spans="1:2" x14ac:dyDescent="0.25">
      <c r="A241" t="s">
        <v>462</v>
      </c>
      <c r="B241" s="4">
        <f>J231</f>
        <v>53</v>
      </c>
    </row>
    <row r="242" spans="1:2" x14ac:dyDescent="0.25">
      <c r="A242" t="s">
        <v>464</v>
      </c>
      <c r="B242" s="4">
        <f>K231</f>
        <v>102</v>
      </c>
    </row>
    <row r="243" spans="1:2" x14ac:dyDescent="0.25">
      <c r="A243" t="s">
        <v>465</v>
      </c>
      <c r="B243" s="4">
        <f>L231/60</f>
        <v>99.304599999999994</v>
      </c>
    </row>
    <row r="244" spans="1:2" x14ac:dyDescent="0.25">
      <c r="A244" t="s">
        <v>466</v>
      </c>
      <c r="B244" s="4">
        <f>B239-B243</f>
        <v>5.408850000000001</v>
      </c>
    </row>
    <row r="245" spans="1:2" x14ac:dyDescent="0.25">
      <c r="B245" s="4"/>
    </row>
    <row r="246" spans="1:2" x14ac:dyDescent="0.25">
      <c r="B246" s="4"/>
    </row>
    <row r="247" spans="1:2" x14ac:dyDescent="0.25">
      <c r="A247" t="s">
        <v>4</v>
      </c>
      <c r="B247" s="4">
        <f>COUNTIF(D2:D227,"&gt;60")</f>
        <v>24</v>
      </c>
    </row>
    <row r="248" spans="1:2" x14ac:dyDescent="0.25">
      <c r="A248" t="s">
        <v>459</v>
      </c>
      <c r="B248" s="4">
        <f>SUMIF(D2:D226,"&gt;60")/60</f>
        <v>58.300533333333327</v>
      </c>
    </row>
    <row r="249" spans="1:2" x14ac:dyDescent="0.25">
      <c r="A249" t="s">
        <v>461</v>
      </c>
      <c r="B249" s="4">
        <f>COUNTIF(D2:D227,"&gt;40")</f>
        <v>55</v>
      </c>
    </row>
    <row r="250" spans="1:2" x14ac:dyDescent="0.25">
      <c r="A250" t="s">
        <v>460</v>
      </c>
      <c r="B250" s="4">
        <f>SUMIF(D2:D227,"&gt;40")/60</f>
        <v>84.133099999999985</v>
      </c>
    </row>
    <row r="252" spans="1:2" x14ac:dyDescent="0.25">
      <c r="A252" t="s">
        <v>513</v>
      </c>
      <c r="B252" s="3">
        <f>SUMIF(P2:P230,"=1",  D2:D230)/60</f>
        <v>48.106200000000008</v>
      </c>
    </row>
    <row r="253" spans="1:2" x14ac:dyDescent="0.25">
      <c r="A253" t="s">
        <v>511</v>
      </c>
      <c r="B253" s="4">
        <f>B239-B252</f>
        <v>56.607249999999986</v>
      </c>
    </row>
  </sheetData>
  <conditionalFormatting sqref="D2:D227">
    <cfRule type="cellIs" dxfId="4" priority="4" stopIfTrue="1" operator="greaterThanOrEqual">
      <formula>50</formula>
    </cfRule>
    <cfRule type="cellIs" dxfId="3" priority="5" operator="greaterThan">
      <formula>15</formula>
    </cfRule>
  </conditionalFormatting>
  <conditionalFormatting sqref="E2:E227">
    <cfRule type="cellIs" dxfId="2" priority="3" operator="greaterThan">
      <formula>10000</formula>
    </cfRule>
  </conditionalFormatting>
  <conditionalFormatting sqref="N2:N227">
    <cfRule type="cellIs" dxfId="1" priority="2" operator="greaterThan">
      <formula>500</formula>
    </cfRule>
  </conditionalFormatting>
  <conditionalFormatting sqref="J2:J227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6"/>
  <sheetViews>
    <sheetView topLeftCell="B43" workbookViewId="0">
      <selection activeCell="B10" sqref="B10"/>
    </sheetView>
  </sheetViews>
  <sheetFormatPr defaultRowHeight="15" x14ac:dyDescent="0.25"/>
  <cols>
    <col min="1" max="1" width="81.140625" bestFit="1" customWidth="1"/>
    <col min="2" max="2" width="160" customWidth="1"/>
  </cols>
  <sheetData>
    <row r="1" spans="1:2" x14ac:dyDescent="0.25">
      <c r="A1" t="s">
        <v>5</v>
      </c>
      <c r="B1" t="s">
        <v>467</v>
      </c>
    </row>
    <row r="2" spans="1:2" x14ac:dyDescent="0.25">
      <c r="A2" t="s">
        <v>7</v>
      </c>
    </row>
    <row r="3" spans="1:2" x14ac:dyDescent="0.25">
      <c r="A3" t="s">
        <v>9</v>
      </c>
      <c r="B3" t="s">
        <v>468</v>
      </c>
    </row>
    <row r="4" spans="1:2" x14ac:dyDescent="0.25">
      <c r="A4" t="s">
        <v>11</v>
      </c>
      <c r="B4" t="s">
        <v>469</v>
      </c>
    </row>
    <row r="5" spans="1:2" x14ac:dyDescent="0.25">
      <c r="A5" t="s">
        <v>13</v>
      </c>
      <c r="B5" t="s">
        <v>470</v>
      </c>
    </row>
    <row r="6" spans="1:2" x14ac:dyDescent="0.25">
      <c r="A6" t="s">
        <v>15</v>
      </c>
    </row>
    <row r="7" spans="1:2" x14ac:dyDescent="0.25">
      <c r="A7" t="s">
        <v>17</v>
      </c>
      <c r="B7" t="s">
        <v>471</v>
      </c>
    </row>
    <row r="8" spans="1:2" x14ac:dyDescent="0.25">
      <c r="A8" t="s">
        <v>19</v>
      </c>
    </row>
    <row r="9" spans="1:2" x14ac:dyDescent="0.25">
      <c r="A9" t="s">
        <v>21</v>
      </c>
      <c r="B9" t="s">
        <v>472</v>
      </c>
    </row>
    <row r="10" spans="1:2" x14ac:dyDescent="0.25">
      <c r="A10" t="s">
        <v>23</v>
      </c>
    </row>
    <row r="11" spans="1:2" x14ac:dyDescent="0.25">
      <c r="A11" t="s">
        <v>25</v>
      </c>
      <c r="B11" t="s">
        <v>473</v>
      </c>
    </row>
    <row r="12" spans="1:2" x14ac:dyDescent="0.25">
      <c r="A12" t="s">
        <v>27</v>
      </c>
      <c r="B12" t="s">
        <v>474</v>
      </c>
    </row>
    <row r="13" spans="1:2" x14ac:dyDescent="0.25">
      <c r="A13" t="s">
        <v>29</v>
      </c>
      <c r="B13" t="s">
        <v>475</v>
      </c>
    </row>
    <row r="14" spans="1:2" x14ac:dyDescent="0.25">
      <c r="A14" t="s">
        <v>31</v>
      </c>
      <c r="B14" t="s">
        <v>476</v>
      </c>
    </row>
    <row r="15" spans="1:2" x14ac:dyDescent="0.25">
      <c r="A15" t="s">
        <v>33</v>
      </c>
      <c r="B15" t="s">
        <v>477</v>
      </c>
    </row>
    <row r="16" spans="1:2" x14ac:dyDescent="0.25">
      <c r="A16" t="s">
        <v>35</v>
      </c>
    </row>
    <row r="17" spans="1:2" x14ac:dyDescent="0.25">
      <c r="A17" t="s">
        <v>37</v>
      </c>
      <c r="B17" t="s">
        <v>478</v>
      </c>
    </row>
    <row r="18" spans="1:2" x14ac:dyDescent="0.25">
      <c r="A18" t="s">
        <v>39</v>
      </c>
    </row>
    <row r="19" spans="1:2" x14ac:dyDescent="0.25">
      <c r="A19" t="s">
        <v>41</v>
      </c>
      <c r="B19" t="s">
        <v>479</v>
      </c>
    </row>
    <row r="20" spans="1:2" x14ac:dyDescent="0.25">
      <c r="A20" t="s">
        <v>43</v>
      </c>
    </row>
    <row r="21" spans="1:2" x14ac:dyDescent="0.25">
      <c r="A21" t="s">
        <v>45</v>
      </c>
      <c r="B21" t="s">
        <v>480</v>
      </c>
    </row>
    <row r="22" spans="1:2" x14ac:dyDescent="0.25">
      <c r="A22" t="s">
        <v>47</v>
      </c>
    </row>
    <row r="23" spans="1:2" x14ac:dyDescent="0.25">
      <c r="A23" t="s">
        <v>49</v>
      </c>
      <c r="B23" t="s">
        <v>481</v>
      </c>
    </row>
    <row r="24" spans="1:2" x14ac:dyDescent="0.25">
      <c r="A24" t="s">
        <v>51</v>
      </c>
    </row>
    <row r="25" spans="1:2" x14ac:dyDescent="0.25">
      <c r="A25" t="s">
        <v>53</v>
      </c>
    </row>
    <row r="26" spans="1:2" x14ac:dyDescent="0.25">
      <c r="A26" t="s">
        <v>55</v>
      </c>
      <c r="B26" t="s">
        <v>482</v>
      </c>
    </row>
    <row r="27" spans="1:2" x14ac:dyDescent="0.25">
      <c r="A27" t="s">
        <v>57</v>
      </c>
      <c r="B27" t="s">
        <v>483</v>
      </c>
    </row>
    <row r="28" spans="1:2" x14ac:dyDescent="0.25">
      <c r="A28" t="s">
        <v>59</v>
      </c>
    </row>
    <row r="29" spans="1:2" x14ac:dyDescent="0.25">
      <c r="A29" t="s">
        <v>61</v>
      </c>
      <c r="B29" t="s">
        <v>484</v>
      </c>
    </row>
    <row r="30" spans="1:2" x14ac:dyDescent="0.25">
      <c r="A30" t="s">
        <v>63</v>
      </c>
      <c r="B30" t="s">
        <v>485</v>
      </c>
    </row>
    <row r="31" spans="1:2" x14ac:dyDescent="0.25">
      <c r="A31" t="s">
        <v>65</v>
      </c>
    </row>
    <row r="32" spans="1:2" x14ac:dyDescent="0.25">
      <c r="A32" t="s">
        <v>67</v>
      </c>
      <c r="B32" t="s">
        <v>486</v>
      </c>
    </row>
    <row r="33" spans="1:2" x14ac:dyDescent="0.25">
      <c r="A33" t="s">
        <v>69</v>
      </c>
      <c r="B33" t="s">
        <v>487</v>
      </c>
    </row>
    <row r="34" spans="1:2" x14ac:dyDescent="0.25">
      <c r="A34" t="s">
        <v>71</v>
      </c>
      <c r="B34" t="s">
        <v>488</v>
      </c>
    </row>
    <row r="35" spans="1:2" x14ac:dyDescent="0.25">
      <c r="A35" t="s">
        <v>73</v>
      </c>
      <c r="B35" t="s">
        <v>489</v>
      </c>
    </row>
    <row r="36" spans="1:2" x14ac:dyDescent="0.25">
      <c r="A36" t="s">
        <v>75</v>
      </c>
      <c r="B36" t="s">
        <v>490</v>
      </c>
    </row>
    <row r="37" spans="1:2" x14ac:dyDescent="0.25">
      <c r="A37" t="s">
        <v>77</v>
      </c>
    </row>
    <row r="38" spans="1:2" x14ac:dyDescent="0.25">
      <c r="A38" t="s">
        <v>79</v>
      </c>
      <c r="B38" t="s">
        <v>491</v>
      </c>
    </row>
    <row r="39" spans="1:2" x14ac:dyDescent="0.25">
      <c r="A39" t="s">
        <v>81</v>
      </c>
      <c r="B39" t="s">
        <v>492</v>
      </c>
    </row>
    <row r="40" spans="1:2" x14ac:dyDescent="0.25">
      <c r="A40" t="s">
        <v>83</v>
      </c>
    </row>
    <row r="41" spans="1:2" x14ac:dyDescent="0.25">
      <c r="A41" t="s">
        <v>85</v>
      </c>
      <c r="B41" t="s">
        <v>493</v>
      </c>
    </row>
    <row r="42" spans="1:2" x14ac:dyDescent="0.25">
      <c r="A42" t="s">
        <v>87</v>
      </c>
      <c r="B42" t="s">
        <v>494</v>
      </c>
    </row>
    <row r="43" spans="1:2" x14ac:dyDescent="0.25">
      <c r="A43" t="s">
        <v>89</v>
      </c>
      <c r="B43" t="s">
        <v>490</v>
      </c>
    </row>
    <row r="44" spans="1:2" x14ac:dyDescent="0.25">
      <c r="A44" t="s">
        <v>91</v>
      </c>
    </row>
    <row r="45" spans="1:2" x14ac:dyDescent="0.25">
      <c r="A45" t="s">
        <v>93</v>
      </c>
      <c r="B45" t="s">
        <v>495</v>
      </c>
    </row>
    <row r="46" spans="1:2" x14ac:dyDescent="0.25">
      <c r="A46" t="s">
        <v>95</v>
      </c>
    </row>
    <row r="47" spans="1:2" x14ac:dyDescent="0.25">
      <c r="A47" t="s">
        <v>97</v>
      </c>
    </row>
    <row r="48" spans="1:2" x14ac:dyDescent="0.25">
      <c r="A48" t="s">
        <v>99</v>
      </c>
    </row>
    <row r="49" spans="1:1" x14ac:dyDescent="0.25">
      <c r="A49" t="s">
        <v>101</v>
      </c>
    </row>
    <row r="50" spans="1:1" x14ac:dyDescent="0.25">
      <c r="A50" t="s">
        <v>103</v>
      </c>
    </row>
    <row r="51" spans="1:1" x14ac:dyDescent="0.25">
      <c r="A51" t="s">
        <v>105</v>
      </c>
    </row>
    <row r="52" spans="1:1" x14ac:dyDescent="0.25">
      <c r="A52" t="s">
        <v>107</v>
      </c>
    </row>
    <row r="53" spans="1:1" x14ac:dyDescent="0.25">
      <c r="A53" t="s">
        <v>109</v>
      </c>
    </row>
    <row r="54" spans="1:1" x14ac:dyDescent="0.25">
      <c r="A54" t="s">
        <v>111</v>
      </c>
    </row>
    <row r="55" spans="1:1" x14ac:dyDescent="0.25">
      <c r="A55" t="s">
        <v>113</v>
      </c>
    </row>
    <row r="56" spans="1:1" x14ac:dyDescent="0.25">
      <c r="A56" t="s">
        <v>115</v>
      </c>
    </row>
    <row r="57" spans="1:1" x14ac:dyDescent="0.25">
      <c r="A57" t="s">
        <v>117</v>
      </c>
    </row>
    <row r="58" spans="1:1" x14ac:dyDescent="0.25">
      <c r="A58" t="s">
        <v>119</v>
      </c>
    </row>
    <row r="59" spans="1:1" x14ac:dyDescent="0.25">
      <c r="A59" t="s">
        <v>121</v>
      </c>
    </row>
    <row r="60" spans="1:1" x14ac:dyDescent="0.25">
      <c r="A60" t="s">
        <v>123</v>
      </c>
    </row>
    <row r="61" spans="1:1" x14ac:dyDescent="0.25">
      <c r="A61" t="s">
        <v>125</v>
      </c>
    </row>
    <row r="62" spans="1:1" x14ac:dyDescent="0.25">
      <c r="A62" t="s">
        <v>127</v>
      </c>
    </row>
    <row r="63" spans="1:1" x14ac:dyDescent="0.25">
      <c r="A63" t="s">
        <v>129</v>
      </c>
    </row>
    <row r="64" spans="1:1" x14ac:dyDescent="0.25">
      <c r="A64" t="s">
        <v>131</v>
      </c>
    </row>
    <row r="65" spans="1:1" x14ac:dyDescent="0.25">
      <c r="A65" t="s">
        <v>133</v>
      </c>
    </row>
    <row r="66" spans="1:1" x14ac:dyDescent="0.25">
      <c r="A66" t="s">
        <v>135</v>
      </c>
    </row>
    <row r="67" spans="1:1" x14ac:dyDescent="0.25">
      <c r="A67" t="s">
        <v>137</v>
      </c>
    </row>
    <row r="68" spans="1:1" x14ac:dyDescent="0.25">
      <c r="A68" t="s">
        <v>139</v>
      </c>
    </row>
    <row r="69" spans="1:1" x14ac:dyDescent="0.25">
      <c r="A69" t="s">
        <v>141</v>
      </c>
    </row>
    <row r="70" spans="1:1" x14ac:dyDescent="0.25">
      <c r="A70" t="s">
        <v>143</v>
      </c>
    </row>
    <row r="71" spans="1:1" x14ac:dyDescent="0.25">
      <c r="A71" t="s">
        <v>145</v>
      </c>
    </row>
    <row r="72" spans="1:1" x14ac:dyDescent="0.25">
      <c r="A72" t="s">
        <v>147</v>
      </c>
    </row>
    <row r="73" spans="1:1" x14ac:dyDescent="0.25">
      <c r="A73" t="s">
        <v>149</v>
      </c>
    </row>
    <row r="74" spans="1:1" x14ac:dyDescent="0.25">
      <c r="A74" t="s">
        <v>151</v>
      </c>
    </row>
    <row r="75" spans="1:1" x14ac:dyDescent="0.25">
      <c r="A75" t="s">
        <v>153</v>
      </c>
    </row>
    <row r="76" spans="1:1" x14ac:dyDescent="0.25">
      <c r="A76" t="s">
        <v>155</v>
      </c>
    </row>
    <row r="77" spans="1:1" x14ac:dyDescent="0.25">
      <c r="A77" t="s">
        <v>157</v>
      </c>
    </row>
    <row r="78" spans="1:1" x14ac:dyDescent="0.25">
      <c r="A78" t="s">
        <v>159</v>
      </c>
    </row>
    <row r="79" spans="1:1" x14ac:dyDescent="0.25">
      <c r="A79" t="s">
        <v>161</v>
      </c>
    </row>
    <row r="80" spans="1:1" x14ac:dyDescent="0.25">
      <c r="A80" t="s">
        <v>163</v>
      </c>
    </row>
    <row r="81" spans="1:1" x14ac:dyDescent="0.25">
      <c r="A81" t="s">
        <v>165</v>
      </c>
    </row>
    <row r="82" spans="1:1" x14ac:dyDescent="0.25">
      <c r="A82" t="s">
        <v>167</v>
      </c>
    </row>
    <row r="83" spans="1:1" x14ac:dyDescent="0.25">
      <c r="A83" t="s">
        <v>169</v>
      </c>
    </row>
    <row r="84" spans="1:1" x14ac:dyDescent="0.25">
      <c r="A84" t="s">
        <v>171</v>
      </c>
    </row>
    <row r="85" spans="1:1" x14ac:dyDescent="0.25">
      <c r="A85" t="s">
        <v>173</v>
      </c>
    </row>
    <row r="86" spans="1:1" x14ac:dyDescent="0.25">
      <c r="A86" t="s">
        <v>175</v>
      </c>
    </row>
    <row r="87" spans="1:1" x14ac:dyDescent="0.25">
      <c r="A87" t="s">
        <v>177</v>
      </c>
    </row>
    <row r="88" spans="1:1" x14ac:dyDescent="0.25">
      <c r="A88" t="s">
        <v>179</v>
      </c>
    </row>
    <row r="89" spans="1:1" x14ac:dyDescent="0.25">
      <c r="A89" t="s">
        <v>181</v>
      </c>
    </row>
    <row r="90" spans="1:1" x14ac:dyDescent="0.25">
      <c r="A90" t="s">
        <v>183</v>
      </c>
    </row>
    <row r="91" spans="1:1" x14ac:dyDescent="0.25">
      <c r="A91" t="s">
        <v>185</v>
      </c>
    </row>
    <row r="92" spans="1:1" x14ac:dyDescent="0.25">
      <c r="A92" t="s">
        <v>187</v>
      </c>
    </row>
    <row r="93" spans="1:1" x14ac:dyDescent="0.25">
      <c r="A93" t="s">
        <v>189</v>
      </c>
    </row>
    <row r="94" spans="1:1" x14ac:dyDescent="0.25">
      <c r="A94" t="s">
        <v>191</v>
      </c>
    </row>
    <row r="95" spans="1:1" x14ac:dyDescent="0.25">
      <c r="A95" t="s">
        <v>193</v>
      </c>
    </row>
    <row r="96" spans="1:1" x14ac:dyDescent="0.25">
      <c r="A96" t="s">
        <v>195</v>
      </c>
    </row>
    <row r="97" spans="1:1" x14ac:dyDescent="0.25">
      <c r="A97" t="s">
        <v>197</v>
      </c>
    </row>
    <row r="98" spans="1:1" x14ac:dyDescent="0.25">
      <c r="A98" t="s">
        <v>199</v>
      </c>
    </row>
    <row r="99" spans="1:1" x14ac:dyDescent="0.25">
      <c r="A99" t="s">
        <v>201</v>
      </c>
    </row>
    <row r="100" spans="1:1" x14ac:dyDescent="0.25">
      <c r="A100" t="s">
        <v>203</v>
      </c>
    </row>
    <row r="101" spans="1:1" x14ac:dyDescent="0.25">
      <c r="A101" t="s">
        <v>205</v>
      </c>
    </row>
    <row r="102" spans="1:1" x14ac:dyDescent="0.25">
      <c r="A102" t="s">
        <v>207</v>
      </c>
    </row>
    <row r="103" spans="1:1" x14ac:dyDescent="0.25">
      <c r="A103" t="s">
        <v>209</v>
      </c>
    </row>
    <row r="104" spans="1:1" x14ac:dyDescent="0.25">
      <c r="A104" t="s">
        <v>211</v>
      </c>
    </row>
    <row r="105" spans="1:1" x14ac:dyDescent="0.25">
      <c r="A105" t="s">
        <v>213</v>
      </c>
    </row>
    <row r="106" spans="1:1" x14ac:dyDescent="0.25">
      <c r="A106" t="s">
        <v>215</v>
      </c>
    </row>
    <row r="107" spans="1:1" x14ac:dyDescent="0.25">
      <c r="A107" t="s">
        <v>217</v>
      </c>
    </row>
    <row r="108" spans="1:1" x14ac:dyDescent="0.25">
      <c r="A108" t="s">
        <v>219</v>
      </c>
    </row>
    <row r="109" spans="1:1" x14ac:dyDescent="0.25">
      <c r="A109" t="s">
        <v>221</v>
      </c>
    </row>
    <row r="110" spans="1:1" x14ac:dyDescent="0.25">
      <c r="A110" t="s">
        <v>223</v>
      </c>
    </row>
    <row r="111" spans="1:1" x14ac:dyDescent="0.25">
      <c r="A111" t="s">
        <v>225</v>
      </c>
    </row>
    <row r="112" spans="1:1" x14ac:dyDescent="0.25">
      <c r="A112" t="s">
        <v>227</v>
      </c>
    </row>
    <row r="113" spans="1:1" x14ac:dyDescent="0.25">
      <c r="A113" t="s">
        <v>229</v>
      </c>
    </row>
    <row r="114" spans="1:1" x14ac:dyDescent="0.25">
      <c r="A114" t="s">
        <v>231</v>
      </c>
    </row>
    <row r="115" spans="1:1" x14ac:dyDescent="0.25">
      <c r="A115" t="s">
        <v>233</v>
      </c>
    </row>
    <row r="116" spans="1:1" x14ac:dyDescent="0.25">
      <c r="A116" t="s">
        <v>235</v>
      </c>
    </row>
    <row r="117" spans="1:1" x14ac:dyDescent="0.25">
      <c r="A117" t="s">
        <v>237</v>
      </c>
    </row>
    <row r="118" spans="1:1" x14ac:dyDescent="0.25">
      <c r="A118" t="s">
        <v>239</v>
      </c>
    </row>
    <row r="119" spans="1:1" x14ac:dyDescent="0.25">
      <c r="A119" t="s">
        <v>241</v>
      </c>
    </row>
    <row r="120" spans="1:1" x14ac:dyDescent="0.25">
      <c r="A120" t="s">
        <v>243</v>
      </c>
    </row>
    <row r="121" spans="1:1" x14ac:dyDescent="0.25">
      <c r="A121" t="s">
        <v>245</v>
      </c>
    </row>
    <row r="122" spans="1:1" x14ac:dyDescent="0.25">
      <c r="A122" t="s">
        <v>247</v>
      </c>
    </row>
    <row r="123" spans="1:1" x14ac:dyDescent="0.25">
      <c r="A123" t="s">
        <v>249</v>
      </c>
    </row>
    <row r="124" spans="1:1" x14ac:dyDescent="0.25">
      <c r="A124" t="s">
        <v>251</v>
      </c>
    </row>
    <row r="125" spans="1:1" x14ac:dyDescent="0.25">
      <c r="A125" t="s">
        <v>253</v>
      </c>
    </row>
    <row r="126" spans="1:1" x14ac:dyDescent="0.25">
      <c r="A126" t="s">
        <v>255</v>
      </c>
    </row>
    <row r="127" spans="1:1" x14ac:dyDescent="0.25">
      <c r="A127" t="s">
        <v>257</v>
      </c>
    </row>
    <row r="128" spans="1:1" x14ac:dyDescent="0.25">
      <c r="A128" t="s">
        <v>259</v>
      </c>
    </row>
    <row r="129" spans="1:1" x14ac:dyDescent="0.25">
      <c r="A129" t="s">
        <v>261</v>
      </c>
    </row>
    <row r="130" spans="1:1" x14ac:dyDescent="0.25">
      <c r="A130" t="s">
        <v>263</v>
      </c>
    </row>
    <row r="131" spans="1:1" x14ac:dyDescent="0.25">
      <c r="A131" t="s">
        <v>265</v>
      </c>
    </row>
    <row r="132" spans="1:1" x14ac:dyDescent="0.25">
      <c r="A132" t="s">
        <v>267</v>
      </c>
    </row>
    <row r="133" spans="1:1" x14ac:dyDescent="0.25">
      <c r="A133" t="s">
        <v>269</v>
      </c>
    </row>
    <row r="134" spans="1:1" x14ac:dyDescent="0.25">
      <c r="A134" t="s">
        <v>271</v>
      </c>
    </row>
    <row r="135" spans="1:1" x14ac:dyDescent="0.25">
      <c r="A135" t="s">
        <v>273</v>
      </c>
    </row>
    <row r="136" spans="1:1" x14ac:dyDescent="0.25">
      <c r="A136" t="s">
        <v>275</v>
      </c>
    </row>
    <row r="137" spans="1:1" x14ac:dyDescent="0.25">
      <c r="A137" t="s">
        <v>277</v>
      </c>
    </row>
    <row r="138" spans="1:1" x14ac:dyDescent="0.25">
      <c r="A138" t="s">
        <v>279</v>
      </c>
    </row>
    <row r="139" spans="1:1" x14ac:dyDescent="0.25">
      <c r="A139" t="s">
        <v>281</v>
      </c>
    </row>
    <row r="140" spans="1:1" x14ac:dyDescent="0.25">
      <c r="A140" t="s">
        <v>283</v>
      </c>
    </row>
    <row r="141" spans="1:1" x14ac:dyDescent="0.25">
      <c r="A141" t="s">
        <v>285</v>
      </c>
    </row>
    <row r="142" spans="1:1" x14ac:dyDescent="0.25">
      <c r="A142" t="s">
        <v>287</v>
      </c>
    </row>
    <row r="143" spans="1:1" x14ac:dyDescent="0.25">
      <c r="A143" t="s">
        <v>289</v>
      </c>
    </row>
    <row r="144" spans="1:1" x14ac:dyDescent="0.25">
      <c r="A144" t="s">
        <v>291</v>
      </c>
    </row>
    <row r="145" spans="1:1" x14ac:dyDescent="0.25">
      <c r="A145" t="s">
        <v>293</v>
      </c>
    </row>
    <row r="146" spans="1:1" x14ac:dyDescent="0.25">
      <c r="A146" t="s">
        <v>295</v>
      </c>
    </row>
    <row r="147" spans="1:1" x14ac:dyDescent="0.25">
      <c r="A147" t="s">
        <v>297</v>
      </c>
    </row>
    <row r="148" spans="1:1" x14ac:dyDescent="0.25">
      <c r="A148" t="s">
        <v>299</v>
      </c>
    </row>
    <row r="149" spans="1:1" x14ac:dyDescent="0.25">
      <c r="A149" t="s">
        <v>301</v>
      </c>
    </row>
    <row r="150" spans="1:1" x14ac:dyDescent="0.25">
      <c r="A150" t="s">
        <v>303</v>
      </c>
    </row>
    <row r="151" spans="1:1" x14ac:dyDescent="0.25">
      <c r="A151" t="s">
        <v>305</v>
      </c>
    </row>
    <row r="152" spans="1:1" x14ac:dyDescent="0.25">
      <c r="A152" t="s">
        <v>307</v>
      </c>
    </row>
    <row r="153" spans="1:1" x14ac:dyDescent="0.25">
      <c r="A153" t="s">
        <v>309</v>
      </c>
    </row>
    <row r="154" spans="1:1" x14ac:dyDescent="0.25">
      <c r="A154" t="s">
        <v>311</v>
      </c>
    </row>
    <row r="155" spans="1:1" x14ac:dyDescent="0.25">
      <c r="A155" t="s">
        <v>313</v>
      </c>
    </row>
    <row r="156" spans="1:1" x14ac:dyDescent="0.25">
      <c r="A156" t="s">
        <v>315</v>
      </c>
    </row>
    <row r="157" spans="1:1" x14ac:dyDescent="0.25">
      <c r="A157" t="s">
        <v>317</v>
      </c>
    </row>
    <row r="158" spans="1:1" x14ac:dyDescent="0.25">
      <c r="A158" t="s">
        <v>319</v>
      </c>
    </row>
    <row r="159" spans="1:1" x14ac:dyDescent="0.25">
      <c r="A159" t="s">
        <v>321</v>
      </c>
    </row>
    <row r="160" spans="1:1" x14ac:dyDescent="0.25">
      <c r="A160" t="s">
        <v>323</v>
      </c>
    </row>
    <row r="161" spans="1:1" x14ac:dyDescent="0.25">
      <c r="A161" t="s">
        <v>325</v>
      </c>
    </row>
    <row r="162" spans="1:1" x14ac:dyDescent="0.25">
      <c r="A162" t="s">
        <v>327</v>
      </c>
    </row>
    <row r="163" spans="1:1" x14ac:dyDescent="0.25">
      <c r="A163" t="s">
        <v>329</v>
      </c>
    </row>
    <row r="164" spans="1:1" x14ac:dyDescent="0.25">
      <c r="A164" t="s">
        <v>331</v>
      </c>
    </row>
    <row r="165" spans="1:1" x14ac:dyDescent="0.25">
      <c r="A165" t="s">
        <v>333</v>
      </c>
    </row>
    <row r="166" spans="1:1" x14ac:dyDescent="0.25">
      <c r="A166" t="s">
        <v>335</v>
      </c>
    </row>
    <row r="167" spans="1:1" x14ac:dyDescent="0.25">
      <c r="A167" t="s">
        <v>337</v>
      </c>
    </row>
    <row r="168" spans="1:1" x14ac:dyDescent="0.25">
      <c r="A168" t="s">
        <v>339</v>
      </c>
    </row>
    <row r="169" spans="1:1" x14ac:dyDescent="0.25">
      <c r="A169" t="s">
        <v>341</v>
      </c>
    </row>
    <row r="170" spans="1:1" x14ac:dyDescent="0.25">
      <c r="A170" t="s">
        <v>343</v>
      </c>
    </row>
    <row r="171" spans="1:1" x14ac:dyDescent="0.25">
      <c r="A171" t="s">
        <v>345</v>
      </c>
    </row>
    <row r="172" spans="1:1" x14ac:dyDescent="0.25">
      <c r="A172" t="s">
        <v>347</v>
      </c>
    </row>
    <row r="173" spans="1:1" x14ac:dyDescent="0.25">
      <c r="A173" t="s">
        <v>349</v>
      </c>
    </row>
    <row r="174" spans="1:1" x14ac:dyDescent="0.25">
      <c r="A174" t="s">
        <v>351</v>
      </c>
    </row>
    <row r="175" spans="1:1" x14ac:dyDescent="0.25">
      <c r="A175" t="s">
        <v>353</v>
      </c>
    </row>
    <row r="176" spans="1:1" x14ac:dyDescent="0.25">
      <c r="A176" t="s">
        <v>355</v>
      </c>
    </row>
    <row r="177" spans="1:1" x14ac:dyDescent="0.25">
      <c r="A177" t="s">
        <v>357</v>
      </c>
    </row>
    <row r="178" spans="1:1" x14ac:dyDescent="0.25">
      <c r="A178" t="s">
        <v>359</v>
      </c>
    </row>
    <row r="179" spans="1:1" x14ac:dyDescent="0.25">
      <c r="A179" t="s">
        <v>361</v>
      </c>
    </row>
    <row r="180" spans="1:1" x14ac:dyDescent="0.25">
      <c r="A180" t="s">
        <v>363</v>
      </c>
    </row>
    <row r="181" spans="1:1" x14ac:dyDescent="0.25">
      <c r="A181" t="s">
        <v>365</v>
      </c>
    </row>
    <row r="182" spans="1:1" x14ac:dyDescent="0.25">
      <c r="A182" t="s">
        <v>367</v>
      </c>
    </row>
    <row r="183" spans="1:1" x14ac:dyDescent="0.25">
      <c r="A183" t="s">
        <v>369</v>
      </c>
    </row>
    <row r="184" spans="1:1" x14ac:dyDescent="0.25">
      <c r="A184" t="s">
        <v>371</v>
      </c>
    </row>
    <row r="185" spans="1:1" x14ac:dyDescent="0.25">
      <c r="A185" t="s">
        <v>373</v>
      </c>
    </row>
    <row r="186" spans="1:1" x14ac:dyDescent="0.25">
      <c r="A186" t="s">
        <v>375</v>
      </c>
    </row>
    <row r="187" spans="1:1" x14ac:dyDescent="0.25">
      <c r="A187" t="s">
        <v>377</v>
      </c>
    </row>
    <row r="188" spans="1:1" x14ac:dyDescent="0.25">
      <c r="A188" t="s">
        <v>379</v>
      </c>
    </row>
    <row r="189" spans="1:1" x14ac:dyDescent="0.25">
      <c r="A189" t="s">
        <v>381</v>
      </c>
    </row>
    <row r="190" spans="1:1" x14ac:dyDescent="0.25">
      <c r="A190" t="s">
        <v>383</v>
      </c>
    </row>
    <row r="191" spans="1:1" x14ac:dyDescent="0.25">
      <c r="A191" t="s">
        <v>385</v>
      </c>
    </row>
    <row r="192" spans="1:1" x14ac:dyDescent="0.25">
      <c r="A192" t="s">
        <v>387</v>
      </c>
    </row>
    <row r="193" spans="1:1" x14ac:dyDescent="0.25">
      <c r="A193" t="s">
        <v>389</v>
      </c>
    </row>
    <row r="194" spans="1:1" x14ac:dyDescent="0.25">
      <c r="A194" t="s">
        <v>391</v>
      </c>
    </row>
    <row r="195" spans="1:1" x14ac:dyDescent="0.25">
      <c r="A195" t="s">
        <v>393</v>
      </c>
    </row>
    <row r="196" spans="1:1" x14ac:dyDescent="0.25">
      <c r="A196" t="s">
        <v>395</v>
      </c>
    </row>
    <row r="197" spans="1:1" x14ac:dyDescent="0.25">
      <c r="A197" t="s">
        <v>397</v>
      </c>
    </row>
    <row r="198" spans="1:1" x14ac:dyDescent="0.25">
      <c r="A198" t="s">
        <v>399</v>
      </c>
    </row>
    <row r="199" spans="1:1" x14ac:dyDescent="0.25">
      <c r="A199" t="s">
        <v>401</v>
      </c>
    </row>
    <row r="200" spans="1:1" x14ac:dyDescent="0.25">
      <c r="A200" t="s">
        <v>403</v>
      </c>
    </row>
    <row r="201" spans="1:1" x14ac:dyDescent="0.25">
      <c r="A201" t="s">
        <v>405</v>
      </c>
    </row>
    <row r="202" spans="1:1" x14ac:dyDescent="0.25">
      <c r="A202" t="s">
        <v>407</v>
      </c>
    </row>
    <row r="203" spans="1:1" x14ac:dyDescent="0.25">
      <c r="A203" t="s">
        <v>409</v>
      </c>
    </row>
    <row r="204" spans="1:1" x14ac:dyDescent="0.25">
      <c r="A204" t="s">
        <v>411</v>
      </c>
    </row>
    <row r="205" spans="1:1" x14ac:dyDescent="0.25">
      <c r="A205" t="s">
        <v>413</v>
      </c>
    </row>
    <row r="206" spans="1:1" x14ac:dyDescent="0.25">
      <c r="A206" t="s">
        <v>415</v>
      </c>
    </row>
    <row r="207" spans="1:1" x14ac:dyDescent="0.25">
      <c r="A207" t="s">
        <v>417</v>
      </c>
    </row>
    <row r="208" spans="1:1" x14ac:dyDescent="0.25">
      <c r="A208" t="s">
        <v>419</v>
      </c>
    </row>
    <row r="209" spans="1:1" x14ac:dyDescent="0.25">
      <c r="A209" t="s">
        <v>421</v>
      </c>
    </row>
    <row r="210" spans="1:1" x14ac:dyDescent="0.25">
      <c r="A210" t="s">
        <v>423</v>
      </c>
    </row>
    <row r="211" spans="1:1" x14ac:dyDescent="0.25">
      <c r="A211" t="s">
        <v>425</v>
      </c>
    </row>
    <row r="212" spans="1:1" x14ac:dyDescent="0.25">
      <c r="A212" t="s">
        <v>427</v>
      </c>
    </row>
    <row r="213" spans="1:1" x14ac:dyDescent="0.25">
      <c r="A213" t="s">
        <v>429</v>
      </c>
    </row>
    <row r="214" spans="1:1" x14ac:dyDescent="0.25">
      <c r="A214" t="s">
        <v>431</v>
      </c>
    </row>
    <row r="215" spans="1:1" x14ac:dyDescent="0.25">
      <c r="A215" t="s">
        <v>433</v>
      </c>
    </row>
    <row r="216" spans="1:1" x14ac:dyDescent="0.25">
      <c r="A216" t="s">
        <v>435</v>
      </c>
    </row>
    <row r="217" spans="1:1" x14ac:dyDescent="0.25">
      <c r="A217" t="s">
        <v>437</v>
      </c>
    </row>
    <row r="218" spans="1:1" x14ac:dyDescent="0.25">
      <c r="A218" t="s">
        <v>439</v>
      </c>
    </row>
    <row r="219" spans="1:1" x14ac:dyDescent="0.25">
      <c r="A219" t="s">
        <v>441</v>
      </c>
    </row>
    <row r="220" spans="1:1" x14ac:dyDescent="0.25">
      <c r="A220" t="s">
        <v>443</v>
      </c>
    </row>
    <row r="221" spans="1:1" x14ac:dyDescent="0.25">
      <c r="A221" t="s">
        <v>445</v>
      </c>
    </row>
    <row r="222" spans="1:1" x14ac:dyDescent="0.25">
      <c r="A222" t="s">
        <v>447</v>
      </c>
    </row>
    <row r="223" spans="1:1" x14ac:dyDescent="0.25">
      <c r="A223" t="s">
        <v>449</v>
      </c>
    </row>
    <row r="224" spans="1:1" x14ac:dyDescent="0.25">
      <c r="A224" t="s">
        <v>451</v>
      </c>
    </row>
    <row r="225" spans="1:1" x14ac:dyDescent="0.25">
      <c r="A225" t="s">
        <v>453</v>
      </c>
    </row>
    <row r="226" spans="1:1" x14ac:dyDescent="0.25">
      <c r="A226" t="s">
        <v>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script</vt:lpstr>
      <vt:lpstr>Sheet1!res</vt:lpstr>
      <vt:lpstr>Sheet1!res_1</vt:lpstr>
      <vt:lpstr>script!res2_</vt:lpstr>
      <vt:lpstr>Sheet1!res2_1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2011-10-13T12:33:27Z</dcterms:created>
  <dcterms:modified xsi:type="dcterms:W3CDTF">2011-10-17T12:20:26Z</dcterms:modified>
</cp:coreProperties>
</file>